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192.168.1.253\サーバ共有\2021_未利用\Ｓ.ホームページ\3.公募について\公募要領\A-NEXに送付\"/>
    </mc:Choice>
  </mc:AlternateContent>
  <xr:revisionPtr revIDLastSave="0" documentId="8_{C4FFEA09-91A8-4A68-AA09-7D6E43962644}" xr6:coauthVersionLast="46" xr6:coauthVersionMax="46" xr10:uidLastSave="{00000000-0000-0000-0000-000000000000}"/>
  <bookViews>
    <workbookView xWindow="-120" yWindow="-120" windowWidth="20730" windowHeight="11760" tabRatio="921" xr2:uid="{00000000-000D-0000-FFFF-FFFF00000000}"/>
  </bookViews>
  <sheets>
    <sheet name="様式1別紙１-2" sheetId="2" r:id="rId1"/>
    <sheet name="様式1別紙２-2令和3年度" sheetId="7" r:id="rId2"/>
    <sheet name="換算係数Ａ" sheetId="8" state="hidden" r:id="rId3"/>
    <sheet name="協会使用シート" sheetId="3" state="hidden" r:id="rId4"/>
    <sheet name="換算係数" sheetId="5" state="hidden" r:id="rId5"/>
  </sheets>
  <externalReferences>
    <externalReference r:id="rId6"/>
  </externalReferences>
  <definedNames>
    <definedName name="_xlnm.Print_Area" localSheetId="1">'様式1別紙２-2令和3年度'!$A$1:$AG$46</definedName>
    <definedName name="エネルギー種類" localSheetId="2">[1]換算係数!$B$3:$B$32</definedName>
    <definedName name="エネルギー種類">換算係数!$B$3:$B$32</definedName>
    <definedName name="換算係数" localSheetId="2">[1]換算係数!$B$3:$E$32</definedName>
    <definedName name="換算係数">換算係数!$B$3:$E$32</definedName>
    <definedName name="補助事業者">協会使用シート!$B$10:$B$11</definedName>
    <definedName name="補助率">協会使用シート!$B$10:$D$11</definedName>
  </definedNames>
  <calcPr calcId="191029"/>
</workbook>
</file>

<file path=xl/calcChain.xml><?xml version="1.0" encoding="utf-8"?>
<calcChain xmlns="http://schemas.openxmlformats.org/spreadsheetml/2006/main">
  <c r="C26" i="5" l="1"/>
  <c r="Z6" i="3"/>
  <c r="Y6" i="3"/>
  <c r="X6" i="3"/>
  <c r="W6" i="3"/>
  <c r="V6" i="3"/>
  <c r="T6" i="3"/>
  <c r="S6" i="3"/>
  <c r="R6" i="3"/>
  <c r="Q6" i="3"/>
  <c r="P6" i="3"/>
  <c r="O6" i="3"/>
  <c r="J6" i="3"/>
  <c r="H6" i="3"/>
  <c r="G6" i="3"/>
  <c r="B6" i="3"/>
  <c r="B5" i="3"/>
  <c r="Z4" i="3"/>
  <c r="Y4" i="3"/>
  <c r="X4" i="3"/>
  <c r="W4" i="3"/>
  <c r="V4" i="3"/>
  <c r="U4" i="3"/>
  <c r="T4" i="3"/>
  <c r="S4" i="3"/>
  <c r="R4" i="3"/>
  <c r="Q4" i="3"/>
  <c r="P4" i="3"/>
  <c r="O4" i="3"/>
  <c r="J4" i="3"/>
  <c r="H4" i="3"/>
  <c r="G4" i="3"/>
  <c r="B4" i="3"/>
  <c r="N3" i="3"/>
  <c r="M3" i="3"/>
  <c r="L3" i="3"/>
  <c r="K3" i="3"/>
  <c r="E3" i="3"/>
  <c r="D3" i="3"/>
  <c r="C3" i="3"/>
  <c r="B3" i="3"/>
  <c r="L32" i="7"/>
  <c r="AA9" i="7"/>
  <c r="M13" i="7" s="1"/>
  <c r="T9" i="7"/>
  <c r="D127" i="2"/>
  <c r="G137" i="2" s="1"/>
  <c r="G138" i="2" s="1"/>
  <c r="I126" i="2"/>
  <c r="I125" i="2"/>
  <c r="I124" i="2"/>
  <c r="I123" i="2"/>
  <c r="I122" i="2"/>
  <c r="E76" i="2"/>
  <c r="F3" i="3" s="1"/>
  <c r="G56" i="2"/>
  <c r="F56" i="2"/>
  <c r="H56" i="2" s="1"/>
  <c r="E56" i="2"/>
  <c r="G55" i="2"/>
  <c r="F55" i="2"/>
  <c r="H55" i="2" s="1"/>
  <c r="E55" i="2"/>
  <c r="G54" i="2"/>
  <c r="F54" i="2"/>
  <c r="H54" i="2" s="1"/>
  <c r="E54" i="2"/>
  <c r="G53" i="2"/>
  <c r="F53" i="2"/>
  <c r="H53" i="2" s="1"/>
  <c r="E53" i="2"/>
  <c r="G52" i="2"/>
  <c r="F52" i="2"/>
  <c r="H52" i="2" s="1"/>
  <c r="E52" i="2"/>
  <c r="G51" i="2"/>
  <c r="F51" i="2"/>
  <c r="H51" i="2" s="1"/>
  <c r="E51" i="2"/>
  <c r="T13" i="7" l="1"/>
  <c r="U6" i="3" s="1"/>
  <c r="I127" i="2"/>
  <c r="G130" i="2" s="1"/>
  <c r="G131" i="2" s="1"/>
  <c r="I3" i="3" s="1"/>
  <c r="H57" i="2"/>
</calcChain>
</file>

<file path=xl/sharedStrings.xml><?xml version="1.0" encoding="utf-8"?>
<sst xmlns="http://schemas.openxmlformats.org/spreadsheetml/2006/main" count="490" uniqueCount="276">
  <si>
    <t>(1)総事業費</t>
    <rPh sb="3" eb="7">
      <t>ソウジギョウヒ</t>
    </rPh>
    <phoneticPr fontId="1"/>
  </si>
  <si>
    <t>(2)寄付金その他</t>
    <rPh sb="3" eb="6">
      <t>キフキン</t>
    </rPh>
    <rPh sb="8" eb="9">
      <t>タ</t>
    </rPh>
    <phoneticPr fontId="1"/>
  </si>
  <si>
    <t>(3)差引額</t>
    <rPh sb="3" eb="5">
      <t>サシヒキ</t>
    </rPh>
    <rPh sb="5" eb="6">
      <t>ガク</t>
    </rPh>
    <phoneticPr fontId="1"/>
  </si>
  <si>
    <t>(4)補助対象経費</t>
    <rPh sb="3" eb="5">
      <t>ホジョ</t>
    </rPh>
    <rPh sb="5" eb="7">
      <t>タイショウ</t>
    </rPh>
    <rPh sb="7" eb="9">
      <t>ケイヒ</t>
    </rPh>
    <phoneticPr fontId="1"/>
  </si>
  <si>
    <t>　 の収入</t>
    <rPh sb="3" eb="5">
      <t>シュウニュウ</t>
    </rPh>
    <phoneticPr fontId="1"/>
  </si>
  <si>
    <t>(1)-(2)</t>
    <phoneticPr fontId="1"/>
  </si>
  <si>
    <t>　 支出予定額</t>
    <rPh sb="2" eb="4">
      <t>シシュツ</t>
    </rPh>
    <rPh sb="4" eb="6">
      <t>ヨテイ</t>
    </rPh>
    <rPh sb="6" eb="7">
      <t>ガク</t>
    </rPh>
    <phoneticPr fontId="1"/>
  </si>
  <si>
    <t>所要経費</t>
    <rPh sb="0" eb="2">
      <t>ショヨウ</t>
    </rPh>
    <rPh sb="2" eb="4">
      <t>ケイヒ</t>
    </rPh>
    <phoneticPr fontId="1"/>
  </si>
  <si>
    <t>(5)基準額</t>
    <rPh sb="3" eb="5">
      <t>キジュン</t>
    </rPh>
    <rPh sb="5" eb="6">
      <t>ガク</t>
    </rPh>
    <phoneticPr fontId="1"/>
  </si>
  <si>
    <t>(6)選定額</t>
    <rPh sb="3" eb="5">
      <t>センテイ</t>
    </rPh>
    <rPh sb="5" eb="6">
      <t>ガク</t>
    </rPh>
    <phoneticPr fontId="1"/>
  </si>
  <si>
    <t>(7)補助基本額</t>
    <rPh sb="3" eb="5">
      <t>ホジョ</t>
    </rPh>
    <rPh sb="5" eb="7">
      <t>キホン</t>
    </rPh>
    <rPh sb="7" eb="8">
      <t>ガク</t>
    </rPh>
    <phoneticPr fontId="1"/>
  </si>
  <si>
    <t>(8)補助金所要額</t>
    <rPh sb="3" eb="6">
      <t>ホジョキン</t>
    </rPh>
    <rPh sb="6" eb="8">
      <t>ショヨウ</t>
    </rPh>
    <rPh sb="8" eb="9">
      <t>ガク</t>
    </rPh>
    <phoneticPr fontId="1"/>
  </si>
  <si>
    <t>(4)と(5)を比較し</t>
    <rPh sb="8" eb="10">
      <t>ヒカク</t>
    </rPh>
    <phoneticPr fontId="1"/>
  </si>
  <si>
    <t>(3)と(6)を比較し</t>
    <rPh sb="8" eb="10">
      <t>ヒカク</t>
    </rPh>
    <phoneticPr fontId="1"/>
  </si>
  <si>
    <t>て少ない方の額</t>
    <rPh sb="1" eb="2">
      <t>スク</t>
    </rPh>
    <rPh sb="4" eb="5">
      <t>ホウ</t>
    </rPh>
    <rPh sb="6" eb="7">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</si>
  <si>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</si>
  <si>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積算内訳</t>
    <rPh sb="0" eb="2">
      <t>セキサン</t>
    </rPh>
    <rPh sb="2" eb="4">
      <t>ウチワケ</t>
    </rPh>
    <phoneticPr fontId="1"/>
  </si>
  <si>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1"/>
  </si>
  <si>
    <t>名称</t>
    <rPh sb="0" eb="2">
      <t>メイショウ</t>
    </rPh>
    <phoneticPr fontId="1"/>
  </si>
  <si>
    <t>仕様</t>
    <rPh sb="0" eb="2">
      <t>シヨウ</t>
    </rPh>
    <phoneticPr fontId="1"/>
  </si>
  <si>
    <t>数量</t>
    <rPh sb="0" eb="2">
      <t>スウリョウ</t>
    </rPh>
    <phoneticPr fontId="1"/>
  </si>
  <si>
    <t>事業名</t>
    <rPh sb="0" eb="2">
      <t>ジギョウ</t>
    </rPh>
    <rPh sb="2" eb="3">
      <t>メイ</t>
    </rPh>
    <phoneticPr fontId="1"/>
  </si>
  <si>
    <t>氏名</t>
    <rPh sb="0" eb="2">
      <t>シメイ</t>
    </rPh>
    <phoneticPr fontId="1"/>
  </si>
  <si>
    <t>＊ 実際に補助事業を行う場所（図面を添付する）</t>
    <rPh sb="2" eb="4">
      <t>ジッサイ</t>
    </rPh>
    <rPh sb="5" eb="7">
      <t>ホジョ</t>
    </rPh>
    <rPh sb="7" eb="9">
      <t>ジギョウ</t>
    </rPh>
    <rPh sb="10" eb="11">
      <t>オコナ</t>
    </rPh>
    <rPh sb="12" eb="14">
      <t>バショ</t>
    </rPh>
    <rPh sb="15" eb="17">
      <t>ズメン</t>
    </rPh>
    <rPh sb="18" eb="20">
      <t>テンプ</t>
    </rPh>
    <phoneticPr fontId="1"/>
  </si>
  <si>
    <t>共同事業者</t>
    <rPh sb="0" eb="2">
      <t>キョウドウ</t>
    </rPh>
    <rPh sb="2" eb="4">
      <t>ジギョウ</t>
    </rPh>
    <rPh sb="4" eb="5">
      <t>シャ</t>
    </rPh>
    <phoneticPr fontId="1"/>
  </si>
  <si>
    <t>事業実施責任者</t>
    <rPh sb="0" eb="2">
      <t>ジギョウ</t>
    </rPh>
    <rPh sb="2" eb="4">
      <t>ジッシ</t>
    </rPh>
    <rPh sb="4" eb="7">
      <t>セキニンシャ</t>
    </rPh>
    <phoneticPr fontId="1"/>
  </si>
  <si>
    <t>役職名</t>
    <rPh sb="0" eb="3">
      <t>ヤクショクメイ</t>
    </rPh>
    <phoneticPr fontId="1"/>
  </si>
  <si>
    <t>＜事業の目的・概要＞</t>
    <rPh sb="1" eb="3">
      <t>ジギョウ</t>
    </rPh>
    <rPh sb="4" eb="6">
      <t>モクテキ</t>
    </rPh>
    <rPh sb="7" eb="9">
      <t>ガイヨウ</t>
    </rPh>
    <phoneticPr fontId="1"/>
  </si>
  <si>
    <t>＜事業の性格＞</t>
    <rPh sb="1" eb="3">
      <t>ジギョウ</t>
    </rPh>
    <rPh sb="4" eb="6">
      <t>セイカク</t>
    </rPh>
    <phoneticPr fontId="1"/>
  </si>
  <si>
    <t>【事業の低炭素化に効果的な規制等対策強化の検討との関連性】</t>
  </si>
  <si>
    <t>＊　エネルギーの使用の合理化に関する法律に基づき、エネルギー使用量及びエネルギーの使用に伴い発生する二酸</t>
    <phoneticPr fontId="1"/>
  </si>
  <si>
    <t>　化炭素排出量を主務大臣に報告している事業者については、直近２か年度の当該データを、その他の事業者につい</t>
    <phoneticPr fontId="1"/>
  </si>
  <si>
    <t>　ては、直近２か年度の１年度当たりのエネルギー使用量を記入する。 </t>
    <phoneticPr fontId="1"/>
  </si>
  <si>
    <t>（省エネ法定期報告事業者）</t>
    <rPh sb="1" eb="2">
      <t>ショウ</t>
    </rPh>
    <rPh sb="4" eb="5">
      <t>ホウ</t>
    </rPh>
    <rPh sb="5" eb="7">
      <t>テイキ</t>
    </rPh>
    <rPh sb="7" eb="9">
      <t>ホウコク</t>
    </rPh>
    <rPh sb="9" eb="12">
      <t>ジギョウシャ</t>
    </rPh>
    <phoneticPr fontId="1"/>
  </si>
  <si>
    <t>（省エネ法非定期報告事業者）</t>
    <rPh sb="1" eb="2">
      <t>ショウ</t>
    </rPh>
    <rPh sb="4" eb="5">
      <t>ホウ</t>
    </rPh>
    <rPh sb="5" eb="6">
      <t>ヒ</t>
    </rPh>
    <rPh sb="6" eb="8">
      <t>テイキ</t>
    </rPh>
    <rPh sb="8" eb="10">
      <t>ホウコク</t>
    </rPh>
    <rPh sb="10" eb="13">
      <t>ジギョウシャ</t>
    </rPh>
    <phoneticPr fontId="1"/>
  </si>
  <si>
    <t>消費電力量</t>
    <rPh sb="0" eb="2">
      <t>ショウヒ</t>
    </rPh>
    <rPh sb="2" eb="4">
      <t>デンリョク</t>
    </rPh>
    <rPh sb="4" eb="5">
      <t>リョウ</t>
    </rPh>
    <phoneticPr fontId="1"/>
  </si>
  <si>
    <t>単位</t>
    <rPh sb="0" eb="2">
      <t>タンイ</t>
    </rPh>
    <phoneticPr fontId="1"/>
  </si>
  <si>
    <t>使用量</t>
    <rPh sb="0" eb="3">
      <t>シヨウリョウ</t>
    </rPh>
    <phoneticPr fontId="1"/>
  </si>
  <si>
    <t>【事業の公益性及び資金回収・利益の見通し】</t>
    <rPh sb="1" eb="3">
      <t>ジギョウ</t>
    </rPh>
    <rPh sb="4" eb="7">
      <t>コウエキセイ</t>
    </rPh>
    <rPh sb="7" eb="8">
      <t>オヨ</t>
    </rPh>
    <rPh sb="9" eb="11">
      <t>シキン</t>
    </rPh>
    <rPh sb="11" eb="13">
      <t>カイシュウ</t>
    </rPh>
    <rPh sb="14" eb="16">
      <t>リエキ</t>
    </rPh>
    <rPh sb="17" eb="19">
      <t>ミトオ</t>
    </rPh>
    <phoneticPr fontId="1"/>
  </si>
  <si>
    <t>円</t>
    <rPh sb="0" eb="1">
      <t>エン</t>
    </rPh>
    <phoneticPr fontId="1"/>
  </si>
  <si>
    <t>ランニングコスト減少額の算出過程</t>
    <rPh sb="8" eb="10">
      <t>ゲンショウ</t>
    </rPh>
    <rPh sb="10" eb="11">
      <t>ガク</t>
    </rPh>
    <rPh sb="12" eb="14">
      <t>サンシュツ</t>
    </rPh>
    <rPh sb="14" eb="16">
      <t>カテイ</t>
    </rPh>
    <phoneticPr fontId="1"/>
  </si>
  <si>
    <t>年</t>
    <rPh sb="0" eb="1">
      <t>ネン</t>
    </rPh>
    <phoneticPr fontId="1"/>
  </si>
  <si>
    <t>＜事業の効果＞</t>
    <rPh sb="1" eb="3">
      <t>ジギョウ</t>
    </rPh>
    <rPh sb="4" eb="6">
      <t>コウカ</t>
    </rPh>
    <phoneticPr fontId="1"/>
  </si>
  <si>
    <t>【ＣＯ２削減効果】</t>
    <rPh sb="4" eb="6">
      <t>サクゲン</t>
    </rPh>
    <rPh sb="6" eb="8">
      <t>コウカ</t>
    </rPh>
    <phoneticPr fontId="1"/>
  </si>
  <si>
    <t>（１）事業による直接効果</t>
    <rPh sb="3" eb="5">
      <t>ジギョウ</t>
    </rPh>
    <rPh sb="8" eb="10">
      <t>チョクセツ</t>
    </rPh>
    <rPh sb="10" eb="12">
      <t>コウカ</t>
    </rPh>
    <phoneticPr fontId="1"/>
  </si>
  <si>
    <t>【ＣＯ２削減効果の算定根拠】</t>
    <rPh sb="4" eb="6">
      <t>サクゲン</t>
    </rPh>
    <rPh sb="6" eb="8">
      <t>コウカ</t>
    </rPh>
    <rPh sb="9" eb="11">
      <t>サンテイ</t>
    </rPh>
    <rPh sb="11" eb="13">
      <t>コンキョ</t>
    </rPh>
    <phoneticPr fontId="1"/>
  </si>
  <si>
    <t>【ＣＯ２削減コスト・算定根拠】</t>
    <rPh sb="4" eb="6">
      <t>サクゲン</t>
    </rPh>
    <rPh sb="10" eb="12">
      <t>サンテイ</t>
    </rPh>
    <rPh sb="12" eb="14">
      <t>コンキョ</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</si>
  <si>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</si>
  <si>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</si>
  <si>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</si>
  <si>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＜事業の実施体制＞</t>
    <rPh sb="1" eb="3">
      <t>ジギョウ</t>
    </rPh>
    <rPh sb="4" eb="6">
      <t>ジッシ</t>
    </rPh>
    <rPh sb="6" eb="8">
      <t>タイセイ</t>
    </rPh>
    <phoneticPr fontId="1"/>
  </si>
  <si>
    <t>＜資金計画＞</t>
    <rPh sb="1" eb="3">
      <t>シキン</t>
    </rPh>
    <rPh sb="3" eb="5">
      <t>ケイカク</t>
    </rPh>
    <phoneticPr fontId="1"/>
  </si>
  <si>
    <t>＊　補助事業に要する経費を支払うための資金の調達計画及び調達方法を記入する。</t>
    <phoneticPr fontId="1"/>
  </si>
  <si>
    <t>①　補助事業者自身　</t>
    <phoneticPr fontId="1"/>
  </si>
  <si>
    <t>＊　いずれかに○を付ける。</t>
    <rPh sb="9" eb="10">
      <t>ツ</t>
    </rPh>
    <phoneticPr fontId="1"/>
  </si>
  <si>
    <t>＜事業実施スケジュール＞</t>
    <rPh sb="1" eb="3">
      <t>ジギョウ</t>
    </rPh>
    <rPh sb="3" eb="5">
      <t>ジッシ</t>
    </rPh>
    <phoneticPr fontId="1"/>
  </si>
  <si>
    <t>＊　実施スケジュールは別紙を添付してもよい。</t>
  </si>
  <si>
    <t>注１　本計画書に、設備のシステム図・配置図・仕様書、記入内容の根拠資料等を添付する。</t>
  </si>
  <si>
    <t>注２　記入欄が少ない場合は、本様式を引き伸ばして使用する。</t>
  </si>
  <si>
    <t>合計</t>
    <rPh sb="0" eb="2">
      <t>ゴウケイ</t>
    </rPh>
    <phoneticPr fontId="1"/>
  </si>
  <si>
    <t>事業実施場所住所</t>
    <rPh sb="0" eb="2">
      <t>ジギョウ</t>
    </rPh>
    <rPh sb="2" eb="4">
      <t>ジッシ</t>
    </rPh>
    <rPh sb="4" eb="6">
      <t>バショ</t>
    </rPh>
    <rPh sb="6" eb="8">
      <t>ジュウショ</t>
    </rPh>
    <phoneticPr fontId="1"/>
  </si>
  <si>
    <t>事業実施場所名称</t>
    <rPh sb="0" eb="2">
      <t>ジギョウ</t>
    </rPh>
    <rPh sb="2" eb="4">
      <t>ジッシ</t>
    </rPh>
    <rPh sb="4" eb="6">
      <t>バショ</t>
    </rPh>
    <rPh sb="6" eb="8">
      <t>メイショウ</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</si>
  <si>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</si>
  <si>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</si>
  <si>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</si>
  <si>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</si>
  <si>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原油(コンデンセートを除く。)</t>
  </si>
  <si>
    <t>kL</t>
  </si>
  <si>
    <t>tCO2/kL</t>
  </si>
  <si>
    <t>GJ/kL</t>
  </si>
  <si>
    <t>tC/GJ</t>
  </si>
  <si>
    <t>コンデンセート(NGL)</t>
  </si>
  <si>
    <t>ガソリン</t>
  </si>
  <si>
    <t>ナフサ</t>
  </si>
  <si>
    <t>灯油</t>
  </si>
  <si>
    <t>軽油</t>
  </si>
  <si>
    <t>Ａ重油</t>
  </si>
  <si>
    <t>Ｂ・Ｃ重油</t>
  </si>
  <si>
    <t>石油アスファルト</t>
  </si>
  <si>
    <t>t</t>
  </si>
  <si>
    <t>tCO2/t</t>
  </si>
  <si>
    <t>GJ/t</t>
  </si>
  <si>
    <t>石油コークス</t>
  </si>
  <si>
    <t>液化石油ガス(ＬＰＧ)</t>
  </si>
  <si>
    <t>石油系炭化水素ガス</t>
  </si>
  <si>
    <t>千m3</t>
  </si>
  <si>
    <t>tCO2/千m3</t>
    <rPh sb="5" eb="6">
      <t>セン</t>
    </rPh>
    <phoneticPr fontId="5"/>
  </si>
  <si>
    <t>GJ/千m3</t>
    <rPh sb="3" eb="4">
      <t>セン</t>
    </rPh>
    <phoneticPr fontId="4"/>
  </si>
  <si>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</si>
  <si>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</si>
  <si>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</si>
  <si>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</si>
  <si>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</si>
  <si>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</si>
  <si>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</si>
  <si>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</si>
  <si>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</si>
  <si>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</si>
  <si>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</si>
  <si>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</si>
  <si>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</si>
  <si>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</si>
  <si>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</si>
  <si>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</si>
  <si>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</si>
  <si>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千KWh</t>
  </si>
  <si>
    <t>tCO2/千kWh</t>
    <rPh sb="5" eb="6">
      <t>セン</t>
    </rPh>
    <phoneticPr fontId="5"/>
  </si>
  <si>
    <t>（エネルギー種類を選んでください）</t>
    <rPh sb="6" eb="8">
      <t>シュルイ</t>
    </rPh>
    <rPh sb="9" eb="10">
      <t>エラ</t>
    </rPh>
    <phoneticPr fontId="1"/>
  </si>
  <si>
    <t>CO2換算係数</t>
    <rPh sb="3" eb="5">
      <t>カンザン</t>
    </rPh>
    <rPh sb="5" eb="7">
      <t>ケイスウ</t>
    </rPh>
    <phoneticPr fontId="1"/>
  </si>
  <si>
    <t>CO2排出量</t>
    <rPh sb="3" eb="5">
      <t>ハイシュツ</t>
    </rPh>
    <rPh sb="5" eb="6">
      <t>リョウ</t>
    </rPh>
    <phoneticPr fontId="1"/>
  </si>
  <si>
    <t>合計</t>
    <rPh sb="0" eb="2">
      <t>ゴウケイ</t>
    </rPh>
    <phoneticPr fontId="1"/>
  </si>
  <si>
    <t>事業者名/共同事業者/実施地域/実施場所</t>
    <rPh sb="0" eb="2">
      <t>ジギョウ</t>
    </rPh>
    <rPh sb="2" eb="3">
      <t>シャ</t>
    </rPh>
    <rPh sb="3" eb="4">
      <t>メイ</t>
    </rPh>
    <rPh sb="5" eb="7">
      <t>キョウドウ</t>
    </rPh>
    <rPh sb="7" eb="9">
      <t>ジギョウ</t>
    </rPh>
    <rPh sb="9" eb="10">
      <t>シャ</t>
    </rPh>
    <rPh sb="11" eb="13">
      <t>ジッシ</t>
    </rPh>
    <rPh sb="13" eb="15">
      <t>チイキ</t>
    </rPh>
    <rPh sb="16" eb="18">
      <t>ジッシ</t>
    </rPh>
    <rPh sb="18" eb="20">
      <t>バショ</t>
    </rPh>
    <phoneticPr fontId="1"/>
  </si>
  <si>
    <t>公益性</t>
    <rPh sb="0" eb="3">
      <t>コウエキセイ</t>
    </rPh>
    <phoneticPr fontId="1"/>
  </si>
  <si>
    <t>投資回収年数</t>
    <rPh sb="0" eb="2">
      <t>トウシ</t>
    </rPh>
    <rPh sb="2" eb="4">
      <t>カイシュウ</t>
    </rPh>
    <rPh sb="4" eb="6">
      <t>ネンスウ</t>
    </rPh>
    <phoneticPr fontId="1"/>
  </si>
  <si>
    <t>目的</t>
    <rPh sb="0" eb="2">
      <t>モクテキ</t>
    </rPh>
    <phoneticPr fontId="1"/>
  </si>
  <si>
    <t>【自己負担額】</t>
    <rPh sb="1" eb="3">
      <t>ジコ</t>
    </rPh>
    <rPh sb="3" eb="5">
      <t>フタン</t>
    </rPh>
    <rPh sb="5" eb="6">
      <t>ガク</t>
    </rPh>
    <phoneticPr fontId="1"/>
  </si>
  <si>
    <t>【削減コスト】</t>
    <rPh sb="1" eb="3">
      <t>サクゲン</t>
    </rPh>
    <phoneticPr fontId="1"/>
  </si>
  <si>
    <t>円</t>
    <rPh sb="0" eb="1">
      <t>エン</t>
    </rPh>
    <phoneticPr fontId="1"/>
  </si>
  <si>
    <t>自己負担額/削減コスト</t>
    <rPh sb="0" eb="5">
      <t>ジコフタンガク</t>
    </rPh>
    <rPh sb="6" eb="8">
      <t>サクゲン</t>
    </rPh>
    <phoneticPr fontId="1"/>
  </si>
  <si>
    <t>モデル・実証的性格/波及効果</t>
    <rPh sb="4" eb="7">
      <t>ジッショウテキ</t>
    </rPh>
    <rPh sb="7" eb="9">
      <t>セイカク</t>
    </rPh>
    <rPh sb="10" eb="12">
      <t>ハキュウ</t>
    </rPh>
    <rPh sb="12" eb="14">
      <t>コウカ</t>
    </rPh>
    <phoneticPr fontId="1"/>
  </si>
  <si>
    <t>イニシャルコスト</t>
    <phoneticPr fontId="1"/>
  </si>
  <si>
    <t>【CO2削減量】</t>
    <rPh sb="4" eb="6">
      <t>サクゲン</t>
    </rPh>
    <rPh sb="6" eb="7">
      <t>リョウ</t>
    </rPh>
    <phoneticPr fontId="1"/>
  </si>
  <si>
    <t>【法定耐用年数】</t>
    <rPh sb="1" eb="3">
      <t>ホウテイ</t>
    </rPh>
    <rPh sb="3" eb="5">
      <t>タイヨウ</t>
    </rPh>
    <rPh sb="5" eb="7">
      <t>ネンスウ</t>
    </rPh>
    <phoneticPr fontId="1"/>
  </si>
  <si>
    <t>算定方法</t>
    <rPh sb="0" eb="2">
      <t>サンテイ</t>
    </rPh>
    <rPh sb="2" eb="4">
      <t>ホウホウ</t>
    </rPh>
    <phoneticPr fontId="1"/>
  </si>
  <si>
    <t>今後の活用</t>
    <rPh sb="0" eb="2">
      <t>コンゴ</t>
    </rPh>
    <rPh sb="3" eb="5">
      <t>カツヨウ</t>
    </rPh>
    <phoneticPr fontId="1"/>
  </si>
  <si>
    <t>【総事業費】</t>
    <rPh sb="1" eb="5">
      <t>ソウジギョウヒ</t>
    </rPh>
    <phoneticPr fontId="1"/>
  </si>
  <si>
    <t>【補助対象経費】</t>
    <rPh sb="1" eb="3">
      <t>ホジョ</t>
    </rPh>
    <rPh sb="3" eb="5">
      <t>タイショウ</t>
    </rPh>
    <rPh sb="5" eb="7">
      <t>ケイヒ</t>
    </rPh>
    <phoneticPr fontId="1"/>
  </si>
  <si>
    <t>【補助基本額】</t>
    <rPh sb="1" eb="3">
      <t>ホジョ</t>
    </rPh>
    <rPh sb="3" eb="5">
      <t>キホン</t>
    </rPh>
    <rPh sb="5" eb="6">
      <t>ガク</t>
    </rPh>
    <phoneticPr fontId="1"/>
  </si>
  <si>
    <t>【補助金所要額】</t>
    <rPh sb="1" eb="3">
      <t>ホジョ</t>
    </rPh>
    <rPh sb="3" eb="4">
      <t>キン</t>
    </rPh>
    <rPh sb="4" eb="6">
      <t>ショヨウ</t>
    </rPh>
    <rPh sb="6" eb="7">
      <t>ガク</t>
    </rPh>
    <phoneticPr fontId="1"/>
  </si>
  <si>
    <t>補助金額（民間企業）</t>
    <rPh sb="0" eb="3">
      <t>ホジョキン</t>
    </rPh>
    <rPh sb="3" eb="4">
      <t>ガク</t>
    </rPh>
    <rPh sb="5" eb="7">
      <t>ミンカン</t>
    </rPh>
    <rPh sb="7" eb="9">
      <t>キギョウ</t>
    </rPh>
    <phoneticPr fontId="1"/>
  </si>
  <si>
    <t>事業実施体制</t>
    <rPh sb="0" eb="2">
      <t>ジギョウ</t>
    </rPh>
    <rPh sb="2" eb="4">
      <t>ジッシ</t>
    </rPh>
    <rPh sb="4" eb="6">
      <t>タイセイ</t>
    </rPh>
    <phoneticPr fontId="1"/>
  </si>
  <si>
    <t>　を記入する。</t>
    <rPh sb="2" eb="4">
      <t>キニュウ</t>
    </rPh>
    <phoneticPr fontId="1"/>
  </si>
  <si>
    <t>＊　事業の実施スケジュールを記入する。事業期間が複数年度に亘る場合には、全工程を含めた実施スケジュー</t>
    <phoneticPr fontId="1"/>
  </si>
  <si>
    <t>　ルとし、事業内容と照らし合わせ、何をどこまで実施するのかが明らかに分かるように記入する。また、後年度負</t>
    <phoneticPr fontId="1"/>
  </si>
  <si>
    <t>　担額も参考記入する。</t>
    <phoneticPr fontId="1"/>
  </si>
  <si>
    <t>　　なお、この試算に用いた「ランニングコストの減少額」の見積書を添付すること。</t>
    <phoneticPr fontId="1"/>
  </si>
  <si>
    <t>・資金回収年数</t>
    <rPh sb="1" eb="3">
      <t>シキン</t>
    </rPh>
    <rPh sb="3" eb="5">
      <t>カイシュウ</t>
    </rPh>
    <rPh sb="5" eb="7">
      <t>ネンスウ</t>
    </rPh>
    <phoneticPr fontId="6"/>
  </si>
  <si>
    <t>　本事業による年間ランニングコスト減少額</t>
    <rPh sb="1" eb="2">
      <t>ホン</t>
    </rPh>
    <rPh sb="2" eb="4">
      <t>ジギョウ</t>
    </rPh>
    <rPh sb="7" eb="9">
      <t>ネンカン</t>
    </rPh>
    <rPh sb="17" eb="19">
      <t>ゲンショウ</t>
    </rPh>
    <rPh sb="19" eb="20">
      <t>ガク</t>
    </rPh>
    <phoneticPr fontId="6"/>
  </si>
  <si>
    <t>　補助対象経費の支出予定額</t>
    <rPh sb="1" eb="3">
      <t>ホジョ</t>
    </rPh>
    <rPh sb="3" eb="5">
      <t>タイショウ</t>
    </rPh>
    <rPh sb="5" eb="7">
      <t>ケイヒ</t>
    </rPh>
    <rPh sb="8" eb="10">
      <t>シシュツ</t>
    </rPh>
    <rPh sb="10" eb="12">
      <t>ヨテイ</t>
    </rPh>
    <rPh sb="12" eb="13">
      <t>ガク</t>
    </rPh>
    <phoneticPr fontId="6"/>
  </si>
  <si>
    <t>　補助金所要額</t>
    <rPh sb="1" eb="4">
      <t>ホジョキン</t>
    </rPh>
    <rPh sb="4" eb="6">
      <t>ショヨウ</t>
    </rPh>
    <rPh sb="6" eb="7">
      <t>ガク</t>
    </rPh>
    <phoneticPr fontId="6"/>
  </si>
  <si>
    <t>　資金回収年数は</t>
    <rPh sb="1" eb="3">
      <t>シキン</t>
    </rPh>
    <rPh sb="3" eb="5">
      <t>カイシュウ</t>
    </rPh>
    <rPh sb="5" eb="7">
      <t>ネンスウ</t>
    </rPh>
    <phoneticPr fontId="6"/>
  </si>
  <si>
    <t>＊　【ＣＯ２削減効果】の「（１）事業による直接効果」に記入したＣＯ２削減量１トンを削減するために必要なコス</t>
    <phoneticPr fontId="1"/>
  </si>
  <si>
    <t>総ＣＯ２削減量</t>
    <rPh sb="0" eb="1">
      <t>ソウ</t>
    </rPh>
    <rPh sb="4" eb="6">
      <t>サクゲン</t>
    </rPh>
    <rPh sb="6" eb="7">
      <t>リョウ</t>
    </rPh>
    <phoneticPr fontId="6"/>
  </si>
  <si>
    <t>ＣＯ２排出量１トンを削減するために必要なコスト</t>
    <rPh sb="3" eb="5">
      <t>ハイシュツ</t>
    </rPh>
    <rPh sb="5" eb="6">
      <t>リョウ</t>
    </rPh>
    <rPh sb="10" eb="12">
      <t>サクゲン</t>
    </rPh>
    <rPh sb="17" eb="19">
      <t>ヒツヨウ</t>
    </rPh>
    <phoneticPr fontId="6"/>
  </si>
  <si>
    <t>設備の管理体制</t>
    <rPh sb="0" eb="2">
      <t>セツビ</t>
    </rPh>
    <rPh sb="3" eb="5">
      <t>カンリ</t>
    </rPh>
    <rPh sb="5" eb="7">
      <t>タイセイ</t>
    </rPh>
    <phoneticPr fontId="1"/>
  </si>
  <si>
    <t>概要</t>
    <rPh sb="0" eb="2">
      <t>ガイヨウ</t>
    </rPh>
    <phoneticPr fontId="1"/>
  </si>
  <si>
    <t>補助金額（市町村）</t>
    <rPh sb="0" eb="3">
      <t>ホジョキン</t>
    </rPh>
    <rPh sb="3" eb="4">
      <t>ガク</t>
    </rPh>
    <rPh sb="5" eb="8">
      <t>シチョウソン</t>
    </rPh>
    <phoneticPr fontId="1"/>
  </si>
  <si>
    <t>【波及効果】</t>
    <phoneticPr fontId="1"/>
  </si>
  <si>
    <t>【モデル性】</t>
    <rPh sb="4" eb="5">
      <t>セイ</t>
    </rPh>
    <phoneticPr fontId="1"/>
  </si>
  <si>
    <t>　削減効果の対策別内訳・法定耐用年数</t>
    <rPh sb="12" eb="14">
      <t>ホウテイ</t>
    </rPh>
    <rPh sb="14" eb="16">
      <t>タイヨウ</t>
    </rPh>
    <rPh sb="16" eb="18">
      <t>ネンスウ</t>
    </rPh>
    <phoneticPr fontId="1"/>
  </si>
  <si>
    <t>購入予定時期</t>
    <phoneticPr fontId="1"/>
  </si>
  <si>
    <t>事業の主たる
実施場所</t>
    <rPh sb="0" eb="2">
      <t>ジギョウ</t>
    </rPh>
    <rPh sb="3" eb="4">
      <t>シュ</t>
    </rPh>
    <rPh sb="7" eb="9">
      <t>ジッシ</t>
    </rPh>
    <rPh sb="9" eb="11">
      <t>バショ</t>
    </rPh>
    <phoneticPr fontId="1"/>
  </si>
  <si>
    <t>　　　　（例：設備Ａと設備Ｂをまとめて導入する場合）</t>
    <phoneticPr fontId="1"/>
  </si>
  <si>
    <t>　　（別紙添付でも可）</t>
    <rPh sb="3" eb="5">
      <t>ベッシ</t>
    </rPh>
    <rPh sb="5" eb="7">
      <t>テンプ</t>
    </rPh>
    <rPh sb="9" eb="10">
      <t>カ</t>
    </rPh>
    <phoneticPr fontId="1"/>
  </si>
  <si>
    <t>＜事業実施に関連する事項＞</t>
    <rPh sb="1" eb="3">
      <t>ジギョウ</t>
    </rPh>
    <rPh sb="3" eb="5">
      <t>ジッシ</t>
    </rPh>
    <rPh sb="6" eb="8">
      <t>カンレン</t>
    </rPh>
    <rPh sb="10" eb="12">
      <t>ジコウ</t>
    </rPh>
    <phoneticPr fontId="1"/>
  </si>
  <si>
    <t>【他の補助金との関係】</t>
    <rPh sb="1" eb="2">
      <t>タ</t>
    </rPh>
    <rPh sb="3" eb="5">
      <t>ホジョ</t>
    </rPh>
    <rPh sb="5" eb="6">
      <t>キン</t>
    </rPh>
    <rPh sb="8" eb="10">
      <t>カンケイ</t>
    </rPh>
    <phoneticPr fontId="1"/>
  </si>
  <si>
    <t>【許認可、権利関係等事業実施の前提となる事項及び実施上問題となる事項】</t>
    <rPh sb="1" eb="4">
      <t>キョニンカ</t>
    </rPh>
    <rPh sb="5" eb="7">
      <t>ケンリ</t>
    </rPh>
    <rPh sb="7" eb="9">
      <t>カンケイ</t>
    </rPh>
    <rPh sb="9" eb="10">
      <t>トウ</t>
    </rPh>
    <rPh sb="10" eb="12">
      <t>ジギョウ</t>
    </rPh>
    <rPh sb="12" eb="14">
      <t>ジッシ</t>
    </rPh>
    <rPh sb="15" eb="17">
      <t>ゼンテイ</t>
    </rPh>
    <rPh sb="20" eb="22">
      <t>ジコウ</t>
    </rPh>
    <rPh sb="22" eb="23">
      <t>オヨ</t>
    </rPh>
    <rPh sb="24" eb="26">
      <t>ジッシ</t>
    </rPh>
    <rPh sb="26" eb="27">
      <t>ジョウ</t>
    </rPh>
    <rPh sb="27" eb="29">
      <t>モンダイ</t>
    </rPh>
    <rPh sb="32" eb="34">
      <t>ジコウ</t>
    </rPh>
    <phoneticPr fontId="1"/>
  </si>
  <si>
    <t>＊　補助事業遂行上、許認可、権利関係等関係者間の調整が必要となる事項について記入する。</t>
    <rPh sb="2" eb="4">
      <t>ホジョ</t>
    </rPh>
    <rPh sb="4" eb="6">
      <t>ジギョウ</t>
    </rPh>
    <rPh sb="6" eb="8">
      <t>スイコウ</t>
    </rPh>
    <rPh sb="8" eb="9">
      <t>ジョウ</t>
    </rPh>
    <rPh sb="10" eb="13">
      <t>キョニンカ</t>
    </rPh>
    <rPh sb="14" eb="16">
      <t>ケンリ</t>
    </rPh>
    <rPh sb="16" eb="18">
      <t>カンケイ</t>
    </rPh>
    <rPh sb="18" eb="19">
      <t>トウ</t>
    </rPh>
    <rPh sb="19" eb="21">
      <t>カンケイ</t>
    </rPh>
    <rPh sb="21" eb="22">
      <t>シャ</t>
    </rPh>
    <rPh sb="22" eb="23">
      <t>マ</t>
    </rPh>
    <rPh sb="24" eb="26">
      <t>チョウセイ</t>
    </rPh>
    <rPh sb="27" eb="29">
      <t>ヒツヨウ</t>
    </rPh>
    <rPh sb="32" eb="34">
      <t>ジコウ</t>
    </rPh>
    <rPh sb="38" eb="40">
      <t>キニュウ</t>
    </rPh>
    <phoneticPr fontId="1"/>
  </si>
  <si>
    <t>【設備の保守計画】</t>
    <rPh sb="1" eb="3">
      <t>セツビ</t>
    </rPh>
    <rPh sb="4" eb="6">
      <t>ホシュ</t>
    </rPh>
    <rPh sb="6" eb="8">
      <t>ケイカク</t>
    </rPh>
    <phoneticPr fontId="1"/>
  </si>
  <si>
    <t>＊　導入する設備の保守計画、管理体制を記入する。</t>
    <rPh sb="2" eb="4">
      <t>ドウニュウ</t>
    </rPh>
    <rPh sb="6" eb="8">
      <t>セツビ</t>
    </rPh>
    <rPh sb="9" eb="11">
      <t>ホシュ</t>
    </rPh>
    <rPh sb="11" eb="13">
      <t>ケイカク</t>
    </rPh>
    <rPh sb="14" eb="16">
      <t>カンリ</t>
    </rPh>
    <rPh sb="16" eb="18">
      <t>タイセイ</t>
    </rPh>
    <rPh sb="19" eb="21">
      <t>キニュウ</t>
    </rPh>
    <phoneticPr fontId="1"/>
  </si>
  <si>
    <t>団体等の名称</t>
    <rPh sb="0" eb="2">
      <t>ダンタイ</t>
    </rPh>
    <rPh sb="2" eb="3">
      <t>トウ</t>
    </rPh>
    <rPh sb="4" eb="6">
      <t>メイショウ</t>
    </rPh>
    <phoneticPr fontId="1"/>
  </si>
  <si>
    <t>ｔＣＯ２</t>
    <phoneticPr fontId="1"/>
  </si>
  <si>
    <t>ｔＣＯ２／年</t>
    <rPh sb="5" eb="6">
      <t>ネン</t>
    </rPh>
    <phoneticPr fontId="1"/>
  </si>
  <si>
    <t>　　　ＣＯ２削減コスト[円／tCO2]</t>
    <phoneticPr fontId="1"/>
  </si>
  <si>
    <t>　※１　事業により法定耐用年数が異なる複数の補助対象設備を整備する場合、計算式を次の式に変えて算出する。</t>
    <phoneticPr fontId="1"/>
  </si>
  <si>
    <t>ｔＣＯ２／年</t>
    <phoneticPr fontId="1"/>
  </si>
  <si>
    <t>円／ｔＣＯ２</t>
    <rPh sb="0" eb="1">
      <t>エン</t>
    </rPh>
    <phoneticPr fontId="1"/>
  </si>
  <si>
    <t>資金計画</t>
    <rPh sb="0" eb="2">
      <t>シキン</t>
    </rPh>
    <rPh sb="2" eb="4">
      <t>ケイカク</t>
    </rPh>
    <phoneticPr fontId="1"/>
  </si>
  <si>
    <t>補助金額
（都道府県・指定都市・特別区）</t>
    <rPh sb="0" eb="3">
      <t>ホジョキン</t>
    </rPh>
    <rPh sb="3" eb="4">
      <t>ガク</t>
    </rPh>
    <rPh sb="6" eb="10">
      <t>トドウフケン</t>
    </rPh>
    <rPh sb="11" eb="13">
      <t>シテイ</t>
    </rPh>
    <rPh sb="13" eb="15">
      <t>トシ</t>
    </rPh>
    <rPh sb="16" eb="19">
      <t>トクベツク</t>
    </rPh>
    <phoneticPr fontId="1"/>
  </si>
  <si>
    <t>補助金額
（都道府県・指定都市・特別区）</t>
    <rPh sb="0" eb="3">
      <t>ホジョキン</t>
    </rPh>
    <rPh sb="3" eb="4">
      <t>ガク</t>
    </rPh>
    <phoneticPr fontId="1"/>
  </si>
  <si>
    <t>中小企業者</t>
    <rPh sb="0" eb="2">
      <t>チュウショウ</t>
    </rPh>
    <rPh sb="2" eb="4">
      <t>キギョウ</t>
    </rPh>
    <rPh sb="4" eb="5">
      <t>シャ</t>
    </rPh>
    <phoneticPr fontId="1"/>
  </si>
  <si>
    <t>2分の1</t>
    <rPh sb="1" eb="2">
      <t>ブン</t>
    </rPh>
    <phoneticPr fontId="1"/>
  </si>
  <si>
    <t>3分の1</t>
    <rPh sb="1" eb="2">
      <t>ブン</t>
    </rPh>
    <phoneticPr fontId="1"/>
  </si>
  <si>
    <t>都道府県、市町村、地方公共団体の組合又は中小企業者以外</t>
    <rPh sb="0" eb="4">
      <t>トドウフケン</t>
    </rPh>
    <rPh sb="5" eb="8">
      <t>シチョウソン</t>
    </rPh>
    <rPh sb="9" eb="15">
      <t>チコウタイ</t>
    </rPh>
    <rPh sb="16" eb="18">
      <t>クミアイ</t>
    </rPh>
    <rPh sb="18" eb="19">
      <t>マタ</t>
    </rPh>
    <rPh sb="20" eb="22">
      <t>チュウショウ</t>
    </rPh>
    <rPh sb="22" eb="24">
      <t>キギョウ</t>
    </rPh>
    <rPh sb="24" eb="25">
      <t>シャ</t>
    </rPh>
    <rPh sb="25" eb="27">
      <t>イガイ</t>
    </rPh>
    <phoneticPr fontId="1"/>
  </si>
  <si>
    <t>実施計画書（地域の未利用資源等を活用した社会システムイノベーション推進事業）</t>
    <rPh sb="0" eb="2">
      <t>ジッシ</t>
    </rPh>
    <rPh sb="2" eb="5">
      <t>ケイカクショ</t>
    </rPh>
    <phoneticPr fontId="1"/>
  </si>
  <si>
    <t>＊　過去・将来における低炭素化に向けての取組を記入する。</t>
    <rPh sb="2" eb="4">
      <t>カコ</t>
    </rPh>
    <rPh sb="5" eb="7">
      <t>ショウライ</t>
    </rPh>
    <rPh sb="11" eb="14">
      <t>テイタンソ</t>
    </rPh>
    <rPh sb="14" eb="15">
      <t>カ</t>
    </rPh>
    <rPh sb="16" eb="17">
      <t>ム</t>
    </rPh>
    <rPh sb="20" eb="22">
      <t>トリクミ</t>
    </rPh>
    <rPh sb="23" eb="25">
      <t>キニュウ</t>
    </rPh>
    <phoneticPr fontId="1"/>
  </si>
  <si>
    <t>＊　補助事業及び導入する設備等の概要（利用する未利用資源等、未利用資源等の活用方法、設備の仕様・規模等）</t>
    <rPh sb="14" eb="15">
      <t>トウ</t>
    </rPh>
    <rPh sb="45" eb="47">
      <t>シヨウ</t>
    </rPh>
    <phoneticPr fontId="1"/>
  </si>
  <si>
    <t>＊　「別添のとおり」と記入し、原則として、「地球温暖化対策事業効果算定ガイドブック＜補助事業者申請者用 ＞</t>
    <rPh sb="15" eb="17">
      <t>ゲンソク</t>
    </rPh>
    <rPh sb="42" eb="44">
      <t>ホジョ</t>
    </rPh>
    <rPh sb="44" eb="46">
      <t>ジギョウ</t>
    </rPh>
    <rPh sb="46" eb="47">
      <t>シャ</t>
    </rPh>
    <rPh sb="47" eb="50">
      <t>シンセイシャ</t>
    </rPh>
    <rPh sb="50" eb="51">
      <t>ヨウ</t>
    </rPh>
    <phoneticPr fontId="1"/>
  </si>
  <si>
    <t>　（平成29年2月環境省地球環境局）」（以下「ガイドブック」という。）において使用するエクセルファイル</t>
    <phoneticPr fontId="1"/>
  </si>
  <si>
    <t>　（「補助事業申請者向けハード対策事業計算ファイル」）により、事業の直接効果を算定した上で、同ファイルを</t>
    <phoneticPr fontId="1"/>
  </si>
  <si>
    <t>　　添付する。</t>
    <phoneticPr fontId="1"/>
  </si>
  <si>
    <t>　　　なお、エクセルファイル（「補助事業者向けハード対策事業計算ファイル」）において記載する各々の設定</t>
    <phoneticPr fontId="1"/>
  </si>
  <si>
    <t>　　根拠・引用元に係る具体的資料を添付すること。</t>
    <rPh sb="17" eb="19">
      <t>テンプ</t>
    </rPh>
    <phoneticPr fontId="1"/>
  </si>
  <si>
    <t>　　　特に、「エネルギー消費量・供給量の設定」は、具体的なデータを記入することとし、その根拠、引用元を</t>
    <rPh sb="3" eb="4">
      <t>トク</t>
    </rPh>
    <phoneticPr fontId="1"/>
  </si>
  <si>
    <t>　　「記入欄」に記入するとともに、その具体的資料を添付する。</t>
    <phoneticPr fontId="1"/>
  </si>
  <si>
    <t>＊　ランニングコストは、次の式を用いて算出する。</t>
    <rPh sb="12" eb="13">
      <t>ツギ</t>
    </rPh>
    <rPh sb="14" eb="15">
      <t>シキ</t>
    </rPh>
    <rPh sb="16" eb="17">
      <t>モチ</t>
    </rPh>
    <rPh sb="19" eb="21">
      <t>サンシュツ</t>
    </rPh>
    <phoneticPr fontId="1"/>
  </si>
  <si>
    <t>　　　ランニングコスト（見込み）／年　÷　ＣＯ２削減量／年</t>
    <rPh sb="12" eb="14">
      <t>ミコ</t>
    </rPh>
    <rPh sb="17" eb="18">
      <t>ネン</t>
    </rPh>
    <rPh sb="24" eb="26">
      <t>サクゲン</t>
    </rPh>
    <rPh sb="26" eb="27">
      <t>リョウ</t>
    </rPh>
    <rPh sb="28" eb="29">
      <t>ネン</t>
    </rPh>
    <phoneticPr fontId="1"/>
  </si>
  <si>
    <t>ＣＯ２排出量１トンを削減するために必要なランニングコスト</t>
    <rPh sb="3" eb="5">
      <t>ハイシュツ</t>
    </rPh>
    <rPh sb="5" eb="6">
      <t>リョウ</t>
    </rPh>
    <rPh sb="10" eb="12">
      <t>サクゲン</t>
    </rPh>
    <rPh sb="17" eb="19">
      <t>ヒツヨウ</t>
    </rPh>
    <phoneticPr fontId="6"/>
  </si>
  <si>
    <t>　　併せて、資金回収年数を、次の計算式により算出する。</t>
    <phoneticPr fontId="1"/>
  </si>
  <si>
    <t>＊　補助事業の公益的性格について具体的に記入する。また、補助事業に関する資金回収・利益の見通しについて、</t>
    <rPh sb="28" eb="30">
      <t>ホジョ</t>
    </rPh>
    <rPh sb="30" eb="32">
      <t>ジギョウ</t>
    </rPh>
    <rPh sb="33" eb="34">
      <t>カン</t>
    </rPh>
    <rPh sb="36" eb="38">
      <t>シキン</t>
    </rPh>
    <rPh sb="38" eb="40">
      <t>カイシュウ</t>
    </rPh>
    <rPh sb="41" eb="43">
      <t>リエキ</t>
    </rPh>
    <rPh sb="44" eb="46">
      <t>ミトオ</t>
    </rPh>
    <phoneticPr fontId="1"/>
  </si>
  <si>
    <t>　別添のとおり</t>
    <rPh sb="1" eb="3">
      <t>ベッテン</t>
    </rPh>
    <phoneticPr fontId="1"/>
  </si>
  <si>
    <t>＊　補助事業のモデル性や実証的性格について具体的に記入する。</t>
    <phoneticPr fontId="1"/>
  </si>
  <si>
    <t>ランニングコスト（見込み）</t>
    <rPh sb="9" eb="11">
      <t>ミコ</t>
    </rPh>
    <phoneticPr fontId="6"/>
  </si>
  <si>
    <t>ＣＯ２削減量</t>
    <rPh sb="3" eb="5">
      <t>サクゲン</t>
    </rPh>
    <rPh sb="5" eb="6">
      <t>リョウ</t>
    </rPh>
    <phoneticPr fontId="6"/>
  </si>
  <si>
    <t>円／年</t>
    <rPh sb="0" eb="1">
      <t>エン</t>
    </rPh>
    <rPh sb="2" eb="3">
      <t>ネン</t>
    </rPh>
    <phoneticPr fontId="1"/>
  </si>
  <si>
    <t>団体名</t>
    <rPh sb="0" eb="2">
      <t>ダンタイ</t>
    </rPh>
    <rPh sb="2" eb="3">
      <t>メイ</t>
    </rPh>
    <phoneticPr fontId="1"/>
  </si>
  <si>
    <t>所在地</t>
    <rPh sb="0" eb="3">
      <t>ショザイチ</t>
    </rPh>
    <phoneticPr fontId="1"/>
  </si>
  <si>
    <t>〒</t>
    <phoneticPr fontId="1"/>
  </si>
  <si>
    <t>主な業務内容</t>
    <rPh sb="0" eb="1">
      <t>オモ</t>
    </rPh>
    <rPh sb="2" eb="4">
      <t>ギョウム</t>
    </rPh>
    <rPh sb="4" eb="6">
      <t>ナイヨウ</t>
    </rPh>
    <phoneticPr fontId="1"/>
  </si>
  <si>
    <t>事業実施責任者・役職</t>
    <rPh sb="0" eb="2">
      <t>ジギョウ</t>
    </rPh>
    <rPh sb="2" eb="4">
      <t>ジッシ</t>
    </rPh>
    <rPh sb="4" eb="7">
      <t>セキニンシャ</t>
    </rPh>
    <rPh sb="8" eb="10">
      <t>ヤクショク</t>
    </rPh>
    <phoneticPr fontId="1"/>
  </si>
  <si>
    <t>団体概要</t>
    <rPh sb="0" eb="2">
      <t>ダンタイ</t>
    </rPh>
    <rPh sb="2" eb="4">
      <t>ガイヨウ</t>
    </rPh>
    <phoneticPr fontId="1"/>
  </si>
  <si>
    <t>資本金</t>
    <rPh sb="0" eb="3">
      <t>シホンキン</t>
    </rPh>
    <phoneticPr fontId="1"/>
  </si>
  <si>
    <t>事務連絡先</t>
    <rPh sb="0" eb="2">
      <t>ジム</t>
    </rPh>
    <rPh sb="2" eb="5">
      <t>レンラクサキ</t>
    </rPh>
    <phoneticPr fontId="1"/>
  </si>
  <si>
    <t>代表　　事業者</t>
    <rPh sb="0" eb="2">
      <t>ダイヒョウ</t>
    </rPh>
    <rPh sb="4" eb="6">
      <t>ジギョウ</t>
    </rPh>
    <rPh sb="6" eb="7">
      <t>シャ</t>
    </rPh>
    <phoneticPr fontId="1"/>
  </si>
  <si>
    <t>産業分類</t>
    <rPh sb="0" eb="2">
      <t>サンギョウ</t>
    </rPh>
    <rPh sb="2" eb="4">
      <t>ブンルイ</t>
    </rPh>
    <phoneticPr fontId="1"/>
  </si>
  <si>
    <t>注）　団体の代表権を付与された者で、申請者と同一であること</t>
    <phoneticPr fontId="1"/>
  </si>
  <si>
    <t>注）　民間企業の場合のみ記入</t>
    <phoneticPr fontId="1"/>
  </si>
  <si>
    <t>部署</t>
    <rPh sb="0" eb="2">
      <t>ブショ</t>
    </rPh>
    <phoneticPr fontId="1"/>
  </si>
  <si>
    <t>役職</t>
    <rPh sb="0" eb="2">
      <t>ヤクショク</t>
    </rPh>
    <phoneticPr fontId="1"/>
  </si>
  <si>
    <t>氏名</t>
    <rPh sb="0" eb="2">
      <t>シメイ</t>
    </rPh>
    <phoneticPr fontId="1"/>
  </si>
  <si>
    <t>勤務先住所</t>
    <rPh sb="0" eb="3">
      <t>キンムサキ</t>
    </rPh>
    <rPh sb="3" eb="5">
      <t>ジュウショ</t>
    </rPh>
    <phoneticPr fontId="1"/>
  </si>
  <si>
    <t>電話番号</t>
    <rPh sb="0" eb="2">
      <t>デンワ</t>
    </rPh>
    <rPh sb="2" eb="4">
      <t>バンゴウ</t>
    </rPh>
    <phoneticPr fontId="1"/>
  </si>
  <si>
    <t>E-mail</t>
    <phoneticPr fontId="1"/>
  </si>
  <si>
    <t>フリガナ</t>
    <phoneticPr fontId="1"/>
  </si>
  <si>
    <t>FAX番号</t>
    <rPh sb="3" eb="5">
      <t>バンゴウ</t>
    </rPh>
    <phoneticPr fontId="1"/>
  </si>
  <si>
    <t>電話</t>
    <rPh sb="0" eb="2">
      <t>デンワ</t>
    </rPh>
    <phoneticPr fontId="1"/>
  </si>
  <si>
    <t>E-Mail</t>
    <phoneticPr fontId="1"/>
  </si>
  <si>
    <t>　　ト（円／ｔＣＯ２）を、次の計算式を用いて算出する。</t>
    <phoneticPr fontId="1"/>
  </si>
  <si>
    <t>注）　「数字３桁」を記入</t>
    <rPh sb="4" eb="6">
      <t>スウジ</t>
    </rPh>
    <rPh sb="7" eb="8">
      <t>ケタ</t>
    </rPh>
    <phoneticPr fontId="1"/>
  </si>
  <si>
    <t>＊　補助事業により導入する技術について、今後、どのように活用・展開されることが期待されるか具体的に記入す</t>
    <phoneticPr fontId="1"/>
  </si>
  <si>
    <t>　　る。</t>
    <phoneticPr fontId="1"/>
  </si>
  <si>
    <t>金額(円)</t>
    <rPh sb="0" eb="2">
      <t>キンガク</t>
    </rPh>
    <rPh sb="3" eb="4">
      <t>エン</t>
    </rPh>
    <phoneticPr fontId="1"/>
  </si>
  <si>
    <t>単価(円)</t>
    <rPh sb="0" eb="2">
      <t>タンカ</t>
    </rPh>
    <rPh sb="3" eb="4">
      <t>エン</t>
    </rPh>
    <phoneticPr fontId="1"/>
  </si>
  <si>
    <t>資料番号</t>
    <rPh sb="0" eb="2">
      <t>シリョウ</t>
    </rPh>
    <rPh sb="2" eb="4">
      <t>バンゴウ</t>
    </rPh>
    <phoneticPr fontId="1"/>
  </si>
  <si>
    <t>経費区分・費目・細分</t>
    <rPh sb="0" eb="2">
      <t>ケイヒ</t>
    </rPh>
    <rPh sb="2" eb="4">
      <t>クブン</t>
    </rPh>
    <rPh sb="5" eb="7">
      <t>ヒモク</t>
    </rPh>
    <rPh sb="8" eb="10">
      <t>サイブン</t>
    </rPh>
    <phoneticPr fontId="1"/>
  </si>
  <si>
    <t>(7)×補助率</t>
    <rPh sb="4" eb="7">
      <t>ホジョリツ</t>
    </rPh>
    <rPh sb="6" eb="7">
      <t>リツ</t>
    </rPh>
    <phoneticPr fontId="1"/>
  </si>
  <si>
    <t>法人番号（半角）</t>
    <rPh sb="0" eb="2">
      <t>ホウジン</t>
    </rPh>
    <rPh sb="2" eb="4">
      <t>バンゴウ</t>
    </rPh>
    <rPh sb="5" eb="7">
      <t>ハンカク</t>
    </rPh>
    <phoneticPr fontId="1"/>
  </si>
  <si>
    <t>＊見積書との</t>
  </si>
  <si>
    <t>照合番号</t>
  </si>
  <si>
    <t>エネルギー</t>
    <phoneticPr fontId="1"/>
  </si>
  <si>
    <t>CO2換算係数</t>
  </si>
  <si>
    <t>kL</t>
    <phoneticPr fontId="1"/>
  </si>
  <si>
    <t>tCO2/kL</t>
    <phoneticPr fontId="1"/>
  </si>
  <si>
    <t>t</t>
    <phoneticPr fontId="1"/>
  </si>
  <si>
    <t>tCO2/t</t>
    <phoneticPr fontId="1"/>
  </si>
  <si>
    <r>
      <t>千m</t>
    </r>
    <r>
      <rPr>
        <vertAlign val="superscript"/>
        <sz val="11"/>
        <color indexed="8"/>
        <rFont val="ＭＳ Ｐゴシック"/>
        <family val="3"/>
        <charset val="128"/>
      </rPr>
      <t>3</t>
    </r>
    <rPh sb="0" eb="1">
      <t>セン</t>
    </rPh>
    <phoneticPr fontId="1"/>
  </si>
  <si>
    <r>
      <t>tCO2/千m</t>
    </r>
    <r>
      <rPr>
        <vertAlign val="superscript"/>
        <sz val="11"/>
        <color indexed="8"/>
        <rFont val="ＭＳ Ｐゴシック"/>
        <family val="3"/>
        <charset val="128"/>
      </rPr>
      <t>3</t>
    </r>
    <phoneticPr fontId="1"/>
  </si>
  <si>
    <t>tCO2/t</t>
    <phoneticPr fontId="1"/>
  </si>
  <si>
    <r>
      <t>tCO2/千m</t>
    </r>
    <r>
      <rPr>
        <vertAlign val="superscript"/>
        <sz val="11"/>
        <color indexed="8"/>
        <rFont val="ＭＳ Ｐゴシック"/>
        <family val="3"/>
        <charset val="128"/>
      </rPr>
      <t>3</t>
    </r>
    <phoneticPr fontId="1"/>
  </si>
  <si>
    <t>t</t>
    <phoneticPr fontId="1"/>
  </si>
  <si>
    <t>GJ</t>
    <phoneticPr fontId="1"/>
  </si>
  <si>
    <t>tCO2/GJ</t>
    <phoneticPr fontId="1"/>
  </si>
  <si>
    <t>消費電力量</t>
  </si>
  <si>
    <t>千KWh</t>
    <rPh sb="0" eb="1">
      <t>セン</t>
    </rPh>
    <phoneticPr fontId="1"/>
  </si>
  <si>
    <t>tCO2/千KWh</t>
    <phoneticPr fontId="1"/>
  </si>
  <si>
    <t>＊　【ＣＯ２削減効果の算定根拠】により算定したＣＯ２削減量を記入する。</t>
    <phoneticPr fontId="1"/>
  </si>
  <si>
    <t>円</t>
    <rPh sb="0" eb="1">
      <t>エン</t>
    </rPh>
    <phoneticPr fontId="1"/>
  </si>
  <si>
    <t>補助対象経費</t>
    <rPh sb="0" eb="2">
      <t>ホジョ</t>
    </rPh>
    <rPh sb="2" eb="4">
      <t>タイショウ</t>
    </rPh>
    <rPh sb="4" eb="6">
      <t>ケイヒ</t>
    </rPh>
    <phoneticPr fontId="6"/>
  </si>
  <si>
    <t>廃熱・未利用熱・営農地等の効率的活用による脱炭素化推進事業</t>
    <phoneticPr fontId="1"/>
  </si>
  <si>
    <t>　補助事業に係る総事業費</t>
    <phoneticPr fontId="6"/>
  </si>
  <si>
    <t>　　　　設備ＡのＣＯ２削減コスト[円／tCO2]</t>
    <phoneticPr fontId="1"/>
  </si>
  <si>
    <t>＜補助対象経費の調達先＞</t>
    <rPh sb="5" eb="7">
      <t>ケイヒ</t>
    </rPh>
    <rPh sb="8" eb="10">
      <t>チョウタツ</t>
    </rPh>
    <rPh sb="10" eb="11">
      <t>サキ</t>
    </rPh>
    <phoneticPr fontId="1"/>
  </si>
  <si>
    <t>　　　　　＝設備Ａの補助対象経費[円]÷設備Ａの法定耐用年数[年]÷設備Ａの年間のCO2削減量[tCO2／年]</t>
    <rPh sb="10" eb="12">
      <t>ホジョ</t>
    </rPh>
    <rPh sb="12" eb="14">
      <t>タイショウ</t>
    </rPh>
    <rPh sb="14" eb="16">
      <t>ケイヒ</t>
    </rPh>
    <rPh sb="24" eb="26">
      <t>ホウテイ</t>
    </rPh>
    <rPh sb="26" eb="28">
      <t>タイヨウ</t>
    </rPh>
    <rPh sb="28" eb="30">
      <t>ネンスウ</t>
    </rPh>
    <rPh sb="31" eb="32">
      <t>ネン</t>
    </rPh>
    <phoneticPr fontId="1"/>
  </si>
  <si>
    <t>経費内訳</t>
    <phoneticPr fontId="1"/>
  </si>
  <si>
    <t>（地域の未利用資源等を活用した社会システムイノベーション推進事業）</t>
    <phoneticPr fontId="1"/>
  </si>
  <si>
    <t>　　注1　本内訳に、見積書又は計算書等を添付する。</t>
    <rPh sb="2" eb="3">
      <t>チュウ</t>
    </rPh>
    <rPh sb="5" eb="6">
      <t>ホン</t>
    </rPh>
    <rPh sb="6" eb="8">
      <t>ウチワケ</t>
    </rPh>
    <rPh sb="10" eb="13">
      <t>ミツモリショ</t>
    </rPh>
    <rPh sb="13" eb="14">
      <t>マタ</t>
    </rPh>
    <rPh sb="15" eb="18">
      <t>ケイサンショ</t>
    </rPh>
    <rPh sb="18" eb="19">
      <t>ナド</t>
    </rPh>
    <rPh sb="20" eb="22">
      <t>テンプ</t>
    </rPh>
    <phoneticPr fontId="1"/>
  </si>
  <si>
    <t>　　注2　記入欄が少ない場合は、本様式を引き伸ばして使用する。</t>
    <rPh sb="2" eb="3">
      <t>チュウ</t>
    </rPh>
    <rPh sb="5" eb="7">
      <t>キニュウ</t>
    </rPh>
    <rPh sb="7" eb="8">
      <t>ラン</t>
    </rPh>
    <rPh sb="9" eb="10">
      <t>スク</t>
    </rPh>
    <rPh sb="12" eb="14">
      <t>バアイ</t>
    </rPh>
    <rPh sb="16" eb="17">
      <t>ホン</t>
    </rPh>
    <rPh sb="17" eb="19">
      <t>ヨウシキ</t>
    </rPh>
    <rPh sb="20" eb="21">
      <t>ヒ</t>
    </rPh>
    <rPh sb="22" eb="23">
      <t>ノ</t>
    </rPh>
    <rPh sb="26" eb="28">
      <t>シヨウ</t>
    </rPh>
    <phoneticPr fontId="1"/>
  </si>
  <si>
    <t>━</t>
    <phoneticPr fontId="1"/>
  </si>
  <si>
    <t>【目的】</t>
    <rPh sb="1" eb="3">
      <t>モクテキ</t>
    </rPh>
    <phoneticPr fontId="1"/>
  </si>
  <si>
    <t>【概要】</t>
    <rPh sb="1" eb="3">
      <t>ガイヨウ</t>
    </rPh>
    <phoneticPr fontId="1"/>
  </si>
  <si>
    <t>＜低炭素化に資する環境対策への取組＞</t>
    <rPh sb="1" eb="4">
      <t>テイタンソ</t>
    </rPh>
    <rPh sb="4" eb="5">
      <t>カ</t>
    </rPh>
    <rPh sb="6" eb="7">
      <t>シ</t>
    </rPh>
    <rPh sb="9" eb="11">
      <t>カンキョウ</t>
    </rPh>
    <rPh sb="11" eb="13">
      <t>タイサク</t>
    </rPh>
    <rPh sb="15" eb="17">
      <t>トリクミ</t>
    </rPh>
    <phoneticPr fontId="1"/>
  </si>
  <si>
    <t>・公益的性格</t>
    <rPh sb="1" eb="4">
      <t>コウエキテキ</t>
    </rPh>
    <rPh sb="4" eb="6">
      <t>セイカク</t>
    </rPh>
    <phoneticPr fontId="1"/>
  </si>
  <si>
    <t>【事業のモデル・実証的性格】</t>
    <phoneticPr fontId="1"/>
  </si>
  <si>
    <t>【導入技術の今後の活用・展開の見通し】</t>
    <rPh sb="1" eb="3">
      <t>ドウニュウ</t>
    </rPh>
    <rPh sb="3" eb="5">
      <t>ギジュツ</t>
    </rPh>
    <rPh sb="6" eb="8">
      <t>コンゴ</t>
    </rPh>
    <rPh sb="9" eb="11">
      <t>カツヨウ</t>
    </rPh>
    <rPh sb="12" eb="14">
      <t>テンカイ</t>
    </rPh>
    <rPh sb="15" eb="17">
      <t>ミトオ</t>
    </rPh>
    <phoneticPr fontId="1"/>
  </si>
  <si>
    <r>
      <t>＊　補助事業の実施体制について、</t>
    </r>
    <r>
      <rPr>
        <sz val="9"/>
        <color indexed="23"/>
        <rFont val="ＭＳ 明朝"/>
        <family val="1"/>
        <charset val="128"/>
      </rPr>
      <t>補助事業者内の施工監理や経理等の体制を含め記入する。</t>
    </r>
    <rPh sb="2" eb="4">
      <t>ホジョ</t>
    </rPh>
    <rPh sb="4" eb="6">
      <t>ジギョウ</t>
    </rPh>
    <rPh sb="7" eb="9">
      <t>ジッシ</t>
    </rPh>
    <rPh sb="9" eb="11">
      <t>タイセイ</t>
    </rPh>
    <rPh sb="16" eb="18">
      <t>ホジョ</t>
    </rPh>
    <rPh sb="18" eb="21">
      <t>ジギョウシャ</t>
    </rPh>
    <rPh sb="21" eb="22">
      <t>ナイ</t>
    </rPh>
    <rPh sb="23" eb="25">
      <t>セコウ</t>
    </rPh>
    <rPh sb="25" eb="27">
      <t>カンリ</t>
    </rPh>
    <rPh sb="28" eb="31">
      <t>ケイリナド</t>
    </rPh>
    <rPh sb="32" eb="34">
      <t>タイセイ</t>
    </rPh>
    <rPh sb="35" eb="36">
      <t>フク</t>
    </rPh>
    <rPh sb="37" eb="39">
      <t>キニュウ</t>
    </rPh>
    <phoneticPr fontId="1"/>
  </si>
  <si>
    <t>【様式１別紙２－２】社会SI</t>
    <rPh sb="1" eb="3">
      <t>ヨウシキ</t>
    </rPh>
    <rPh sb="4" eb="6">
      <t>ベッシ</t>
    </rPh>
    <rPh sb="10" eb="12">
      <t>シャカイ</t>
    </rPh>
    <phoneticPr fontId="1"/>
  </si>
  <si>
    <t>【様式１別紙１－２】社会SI</t>
    <rPh sb="1" eb="3">
      <t>ヨウシキ</t>
    </rPh>
    <rPh sb="4" eb="6">
      <t>ベッシ</t>
    </rPh>
    <rPh sb="10" eb="12">
      <t>シャカイ</t>
    </rPh>
    <phoneticPr fontId="1"/>
  </si>
  <si>
    <t>②　POファイナンス</t>
    <phoneticPr fontId="1"/>
  </si>
  <si>
    <t>③　交付決定債権譲渡</t>
    <rPh sb="2" eb="6">
      <t>コウフケッテイ</t>
    </rPh>
    <rPh sb="6" eb="8">
      <t>サイケン</t>
    </rPh>
    <rPh sb="8" eb="10">
      <t>ジョウト</t>
    </rPh>
    <phoneticPr fontId="1"/>
  </si>
  <si>
    <t>④　その他</t>
    <rPh sb="4" eb="5">
      <t>タ</t>
    </rPh>
    <phoneticPr fontId="1"/>
  </si>
  <si>
    <t>　　同事業のイニシャルコスト、同事業による年間のランニングコストの減少額に基づき記入する。</t>
    <phoneticPr fontId="1"/>
  </si>
  <si>
    <t>２０２０年度報告ＣＯ２排出量</t>
    <rPh sb="4" eb="6">
      <t>ネンド</t>
    </rPh>
    <rPh sb="6" eb="8">
      <t>ホウコク</t>
    </rPh>
    <rPh sb="11" eb="13">
      <t>ハイシュツ</t>
    </rPh>
    <rPh sb="13" eb="14">
      <t>リョウ</t>
    </rPh>
    <phoneticPr fontId="1"/>
  </si>
  <si>
    <t>２０１９年度報告ＣＯ２排出量</t>
    <rPh sb="4" eb="5">
      <t>ド</t>
    </rPh>
    <rPh sb="5" eb="7">
      <t>ホウコク</t>
    </rPh>
    <rPh sb="10" eb="12">
      <t>ハイシュツ</t>
    </rPh>
    <rPh sb="12" eb="13">
      <t>リョウ</t>
    </rPh>
    <phoneticPr fontId="1"/>
  </si>
  <si>
    <t>　【資金回収年数 ＝ 補助事業に係る総事業費 ÷ ランニングコストの減少額 】</t>
    <rPh sb="13" eb="15">
      <t>ジギョウ</t>
    </rPh>
    <rPh sb="18" eb="22">
      <t>ソウジギョウヒ</t>
    </rPh>
    <phoneticPr fontId="1"/>
  </si>
  <si>
    <t>　　　　＝補助対象経費[円]（別紙２の補助対象経費支出予定額）÷法定耐用年数[年]÷CO2削減量[tCO2／年]</t>
    <rPh sb="5" eb="7">
      <t>ホジョ</t>
    </rPh>
    <rPh sb="7" eb="9">
      <t>タイショウ</t>
    </rPh>
    <rPh sb="9" eb="11">
      <t>ケイヒ</t>
    </rPh>
    <rPh sb="15" eb="17">
      <t>ベッシ</t>
    </rPh>
    <phoneticPr fontId="1"/>
  </si>
  <si>
    <t>＊　他の補助金等（固定価格買取制度を含む。）への応募状況等を記入する。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</si>
</sst>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円&quot;"/>
    <numFmt numFmtId="177" formatCode="0.000"/>
    <numFmt numFmtId="178" formatCode="#,##0.0;[Red]\-#,##0.0"/>
    <numFmt numFmtId="179" formatCode="#,###.#&quot;年&quot;"/>
    <numFmt numFmtId="180" formatCode="#,###"/>
    <numFmt numFmtId="181" formatCode="#,###,&quot;千円&quot;"/>
    <numFmt numFmtId="182" formatCode="#,###&quot;円／ｔCO2&quot;"/>
    <numFmt numFmtId="183" formatCode="0.0_);[Red]\(0.0\)"/>
    <numFmt numFmtId="184" formatCode="0.00000_);[Red]\(0.00000\)"/>
    <numFmt numFmtId="185" formatCode="0.00_ "/>
    <numFmt numFmtId="186" formatCode="#,##0_ "/>
  </numFmts>
  <fonts count="30"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sz val="9"/>
      <color indexed="23"/>
      <name val="ＭＳ 明朝"/>
      <family val="1"/>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9"/>
      <color theme="1"/>
      <name val="ＭＳ 明朝"/>
      <family val="1"/>
      <charset val="128"/>
    </font>
    <font>
      <sz val="9"/>
      <color theme="0" tint="-0.499984740745262"/>
      <name val="ＭＳ 明朝"/>
      <family val="1"/>
      <charset val="128"/>
    </font>
    <font>
      <sz val="9"/>
      <color theme="0"/>
      <name val="ＭＳ 明朝"/>
      <family val="1"/>
      <charset val="128"/>
    </font>
    <font>
      <sz val="10"/>
      <color theme="1"/>
      <name val="ＭＳ Ｐ明朝"/>
      <family val="1"/>
      <charset val="128"/>
    </font>
    <font>
      <sz val="10"/>
      <color theme="1"/>
      <name val="ＭＳ 明朝"/>
      <family val="1"/>
      <charset val="128"/>
    </font>
    <font>
      <sz val="9"/>
      <color theme="1" tint="0.499984740745262"/>
      <name val="ＭＳ 明朝"/>
      <family val="1"/>
      <charset val="128"/>
    </font>
    <font>
      <b/>
      <sz val="11"/>
      <color theme="1"/>
      <name val="ＭＳ 明朝"/>
      <family val="1"/>
      <charset val="128"/>
    </font>
    <font>
      <b/>
      <sz val="10"/>
      <color theme="1"/>
      <name val="ＭＳ 明朝"/>
      <family val="1"/>
      <charset val="128"/>
    </font>
    <font>
      <sz val="11"/>
      <color rgb="FF00B0F0"/>
      <name val="ＭＳ Ｐゴシック"/>
      <family val="3"/>
      <charset val="128"/>
      <scheme val="minor"/>
    </font>
    <font>
      <sz val="9"/>
      <color rgb="FFFF0000"/>
      <name val="ＭＳ 明朝"/>
      <family val="1"/>
      <charset val="128"/>
    </font>
    <font>
      <sz val="11"/>
      <color theme="0" tint="-0.499984740745262"/>
      <name val="ＭＳ Ｐゴシック"/>
      <family val="3"/>
      <charset val="128"/>
      <scheme val="minor"/>
    </font>
    <font>
      <sz val="8"/>
      <color theme="1"/>
      <name val="ＭＳ 明朝"/>
      <family val="1"/>
      <charset val="128"/>
    </font>
    <font>
      <sz val="9"/>
      <color theme="1"/>
      <name val="ＭＳ Ｐゴシック"/>
      <family val="3"/>
      <charset val="128"/>
      <scheme val="minor"/>
    </font>
    <font>
      <sz val="9"/>
      <color theme="0" tint="-0.499984740745262"/>
      <name val="ＭＳ Ｐゴシック"/>
      <family val="3"/>
      <charset val="128"/>
      <scheme val="minor"/>
    </font>
    <font>
      <strike/>
      <sz val="9"/>
      <color rgb="FFFF0000"/>
      <name val="ＭＳ 明朝"/>
      <family val="1"/>
      <charset val="128"/>
    </font>
    <font>
      <sz val="11"/>
      <name val="ＭＳ 明朝"/>
      <family val="1"/>
      <charset val="128"/>
    </font>
    <font>
      <sz val="1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8">
    <xf numFmtId="0" fontId="0" fillId="0" borderId="0">
      <alignment vertical="center"/>
    </xf>
    <xf numFmtId="9" fontId="4" fillId="0" borderId="0" applyFon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419">
    <xf numFmtId="0" fontId="0" fillId="0" borderId="0" xfId="0">
      <alignment vertical="center"/>
    </xf>
    <xf numFmtId="0" fontId="12" fillId="2" borderId="0" xfId="0" applyFont="1" applyFill="1" applyProtection="1">
      <alignment vertical="center"/>
      <protection locked="0"/>
    </xf>
    <xf numFmtId="0" fontId="12" fillId="2" borderId="1" xfId="0" applyFont="1" applyFill="1" applyBorder="1" applyAlignment="1" applyProtection="1">
      <alignment horizontal="centerContinuous" vertical="center"/>
      <protection locked="0"/>
    </xf>
    <xf numFmtId="0" fontId="12" fillId="2" borderId="2" xfId="0" applyFont="1" applyFill="1" applyBorder="1" applyAlignment="1" applyProtection="1">
      <alignment horizontal="centerContinuous" vertical="center"/>
      <protection locked="0"/>
    </xf>
    <xf numFmtId="0" fontId="12" fillId="2" borderId="3" xfId="0" applyFont="1" applyFill="1" applyBorder="1" applyAlignment="1" applyProtection="1">
      <alignment horizontal="centerContinuous" vertical="center"/>
      <protection locked="0"/>
    </xf>
    <xf numFmtId="0" fontId="12" fillId="2" borderId="2" xfId="0" applyFont="1" applyFill="1" applyBorder="1" applyProtection="1">
      <alignment vertical="center"/>
      <protection locked="0"/>
    </xf>
    <xf numFmtId="0" fontId="12" fillId="2" borderId="3" xfId="0" applyFont="1" applyFill="1" applyBorder="1" applyProtection="1">
      <alignment vertical="center"/>
      <protection locked="0"/>
    </xf>
    <xf numFmtId="0" fontId="12" fillId="2" borderId="1" xfId="0" applyFont="1" applyFill="1" applyBorder="1" applyProtection="1">
      <alignment vertical="center"/>
      <protection locked="0"/>
    </xf>
    <xf numFmtId="0" fontId="12" fillId="2" borderId="1" xfId="0" applyFont="1" applyFill="1" applyBorder="1" applyProtection="1">
      <alignment vertical="center"/>
    </xf>
    <xf numFmtId="0" fontId="12" fillId="2" borderId="2" xfId="0" applyFont="1" applyFill="1" applyBorder="1" applyProtection="1">
      <alignment vertical="center"/>
    </xf>
    <xf numFmtId="0" fontId="12" fillId="2" borderId="3" xfId="0" applyFont="1" applyFill="1" applyBorder="1" applyProtection="1">
      <alignment vertical="center"/>
    </xf>
    <xf numFmtId="0" fontId="12" fillId="2" borderId="4" xfId="0" applyFont="1" applyFill="1" applyBorder="1" applyAlignment="1" applyProtection="1">
      <alignment horizontal="centerContinuous" vertical="center"/>
      <protection locked="0"/>
    </xf>
    <xf numFmtId="0" fontId="12" fillId="2" borderId="0" xfId="0" applyFont="1" applyFill="1" applyBorder="1" applyAlignment="1" applyProtection="1">
      <alignment horizontal="centerContinuous" vertical="center"/>
      <protection locked="0"/>
    </xf>
    <xf numFmtId="0" fontId="12" fillId="2" borderId="5" xfId="0" applyFont="1" applyFill="1" applyBorder="1" applyAlignment="1" applyProtection="1">
      <alignment horizontal="centerContinuous" vertical="center"/>
      <protection locked="0"/>
    </xf>
    <xf numFmtId="0" fontId="12" fillId="2" borderId="0" xfId="0" applyFont="1" applyFill="1" applyBorder="1" applyProtection="1">
      <alignment vertical="center"/>
      <protection locked="0"/>
    </xf>
    <xf numFmtId="0" fontId="12" fillId="2" borderId="5" xfId="0" applyFont="1" applyFill="1" applyBorder="1" applyProtection="1">
      <alignment vertical="center"/>
      <protection locked="0"/>
    </xf>
    <xf numFmtId="0" fontId="12" fillId="2" borderId="4" xfId="0" applyFont="1" applyFill="1" applyBorder="1" applyProtection="1">
      <alignment vertical="center"/>
      <protection locked="0"/>
    </xf>
    <xf numFmtId="0" fontId="12" fillId="2" borderId="4" xfId="0" applyFont="1" applyFill="1" applyBorder="1" applyProtection="1">
      <alignment vertical="center"/>
    </xf>
    <xf numFmtId="0" fontId="12" fillId="2" borderId="0" xfId="0" applyFont="1" applyFill="1" applyBorder="1" applyProtection="1">
      <alignment vertical="center"/>
    </xf>
    <xf numFmtId="0" fontId="12" fillId="2" borderId="5" xfId="0" applyFont="1" applyFill="1" applyBorder="1" applyProtection="1">
      <alignment vertical="center"/>
    </xf>
    <xf numFmtId="0" fontId="12" fillId="2" borderId="6" xfId="0" applyFont="1" applyFill="1" applyBorder="1" applyProtection="1">
      <alignment vertical="center"/>
      <protection locked="0"/>
    </xf>
    <xf numFmtId="0" fontId="12" fillId="2" borderId="7" xfId="0" applyFont="1" applyFill="1" applyBorder="1" applyProtection="1">
      <alignment vertical="center"/>
      <protection locked="0"/>
    </xf>
    <xf numFmtId="0" fontId="12" fillId="2" borderId="8" xfId="0" applyFont="1" applyFill="1" applyBorder="1" applyProtection="1">
      <alignment vertical="center"/>
      <protection locked="0"/>
    </xf>
    <xf numFmtId="0" fontId="12" fillId="2" borderId="8" xfId="0" applyFont="1" applyFill="1" applyBorder="1" applyProtection="1">
      <alignment vertical="center"/>
    </xf>
    <xf numFmtId="0" fontId="12" fillId="2" borderId="6" xfId="0" applyFont="1" applyFill="1" applyBorder="1" applyProtection="1">
      <alignment vertical="center"/>
    </xf>
    <xf numFmtId="0" fontId="12" fillId="2" borderId="7" xfId="0" applyFont="1" applyFill="1" applyBorder="1" applyProtection="1">
      <alignment vertical="center"/>
    </xf>
    <xf numFmtId="0" fontId="12" fillId="2" borderId="9" xfId="0" applyFont="1" applyFill="1" applyBorder="1" applyProtection="1">
      <alignment vertical="center"/>
      <protection locked="0"/>
    </xf>
    <xf numFmtId="0" fontId="12" fillId="2" borderId="10" xfId="0" applyFont="1" applyFill="1" applyBorder="1" applyProtection="1">
      <alignment vertical="center"/>
      <protection locked="0"/>
    </xf>
    <xf numFmtId="0" fontId="12" fillId="2" borderId="11" xfId="0" applyFont="1" applyFill="1" applyBorder="1" applyProtection="1">
      <alignment vertical="center"/>
      <protection locked="0"/>
    </xf>
    <xf numFmtId="0" fontId="12" fillId="2" borderId="9" xfId="0" applyFont="1" applyFill="1" applyBorder="1" applyAlignment="1" applyProtection="1">
      <alignment horizontal="centerContinuous" vertical="distributed"/>
      <protection locked="0"/>
    </xf>
    <xf numFmtId="0" fontId="12" fillId="2" borderId="10" xfId="0" applyFont="1" applyFill="1" applyBorder="1" applyAlignment="1" applyProtection="1">
      <alignment horizontal="centerContinuous" vertical="distributed"/>
      <protection locked="0"/>
    </xf>
    <xf numFmtId="0" fontId="12" fillId="2" borderId="11" xfId="0" applyFont="1" applyFill="1" applyBorder="1" applyAlignment="1" applyProtection="1">
      <alignment horizontal="centerContinuous" vertical="distributed"/>
      <protection locked="0"/>
    </xf>
    <xf numFmtId="0" fontId="12" fillId="2" borderId="9" xfId="0" applyFont="1" applyFill="1" applyBorder="1" applyAlignment="1" applyProtection="1">
      <alignment horizontal="centerContinuous" vertical="center"/>
      <protection locked="0"/>
    </xf>
    <xf numFmtId="0" fontId="12" fillId="2" borderId="10" xfId="0" applyFont="1" applyFill="1" applyBorder="1" applyAlignment="1" applyProtection="1">
      <alignment horizontal="centerContinuous" vertical="center"/>
      <protection locked="0"/>
    </xf>
    <xf numFmtId="0" fontId="12" fillId="2" borderId="11" xfId="0" applyFont="1" applyFill="1" applyBorder="1" applyAlignment="1" applyProtection="1">
      <alignment horizontal="centerContinuous" vertical="center"/>
      <protection locked="0"/>
    </xf>
    <xf numFmtId="0" fontId="12" fillId="2" borderId="0" xfId="0" applyFont="1" applyFill="1">
      <alignment vertical="center"/>
    </xf>
    <xf numFmtId="0" fontId="13" fillId="2" borderId="0" xfId="0" applyFont="1" applyFill="1">
      <alignment vertical="center"/>
    </xf>
    <xf numFmtId="0" fontId="13" fillId="2" borderId="10" xfId="0" applyFont="1" applyFill="1" applyBorder="1">
      <alignment vertical="center"/>
    </xf>
    <xf numFmtId="0" fontId="13" fillId="2" borderId="11" xfId="0" applyFont="1" applyFill="1" applyBorder="1">
      <alignment vertical="center"/>
    </xf>
    <xf numFmtId="0" fontId="13" fillId="2" borderId="0" xfId="0" applyFont="1" applyFill="1" applyBorder="1">
      <alignment vertical="center"/>
    </xf>
    <xf numFmtId="0" fontId="13" fillId="3" borderId="1" xfId="0" applyFont="1" applyFill="1" applyBorder="1">
      <alignment vertical="center"/>
    </xf>
    <xf numFmtId="0" fontId="13" fillId="3" borderId="8" xfId="0" applyFont="1" applyFill="1" applyBorder="1">
      <alignment vertical="center"/>
    </xf>
    <xf numFmtId="0" fontId="13" fillId="2" borderId="12" xfId="0" applyFont="1" applyFill="1" applyBorder="1">
      <alignment vertical="center"/>
    </xf>
    <xf numFmtId="0" fontId="13" fillId="2" borderId="13" xfId="0" applyFont="1" applyFill="1" applyBorder="1">
      <alignment vertical="center"/>
    </xf>
    <xf numFmtId="0" fontId="13" fillId="2" borderId="14" xfId="0" applyFont="1" applyFill="1" applyBorder="1">
      <alignment vertical="center"/>
    </xf>
    <xf numFmtId="0" fontId="13" fillId="2" borderId="15" xfId="0" applyFont="1" applyFill="1" applyBorder="1">
      <alignment vertical="center"/>
    </xf>
    <xf numFmtId="0" fontId="13" fillId="2" borderId="16" xfId="0" applyFont="1" applyFill="1" applyBorder="1">
      <alignment vertical="center"/>
    </xf>
    <xf numFmtId="0" fontId="13" fillId="2" borderId="2" xfId="0" applyFont="1" applyFill="1" applyBorder="1">
      <alignment vertical="center"/>
    </xf>
    <xf numFmtId="0" fontId="13" fillId="2" borderId="3" xfId="0" applyFont="1" applyFill="1" applyBorder="1">
      <alignment vertical="center"/>
    </xf>
    <xf numFmtId="0" fontId="13" fillId="2" borderId="7" xfId="0" applyFont="1" applyFill="1" applyBorder="1">
      <alignment vertical="center"/>
    </xf>
    <xf numFmtId="0" fontId="14" fillId="2" borderId="0" xfId="0" applyFont="1" applyFill="1" applyBorder="1">
      <alignment vertical="center"/>
    </xf>
    <xf numFmtId="0" fontId="13" fillId="2" borderId="17" xfId="0" applyFont="1" applyFill="1" applyBorder="1">
      <alignment vertical="center"/>
    </xf>
    <xf numFmtId="0" fontId="13" fillId="2" borderId="18" xfId="0" applyFont="1" applyFill="1" applyBorder="1">
      <alignment vertical="center"/>
    </xf>
    <xf numFmtId="0" fontId="13" fillId="2" borderId="19" xfId="0" applyFont="1" applyFill="1" applyBorder="1">
      <alignment vertical="center"/>
    </xf>
    <xf numFmtId="0" fontId="13" fillId="2" borderId="20" xfId="0" applyFont="1" applyFill="1" applyBorder="1">
      <alignment vertical="center"/>
    </xf>
    <xf numFmtId="0" fontId="13" fillId="2" borderId="21" xfId="0" applyFont="1" applyFill="1" applyBorder="1">
      <alignment vertical="center"/>
    </xf>
    <xf numFmtId="0" fontId="13" fillId="2" borderId="22" xfId="0" applyFont="1" applyFill="1" applyBorder="1">
      <alignment vertical="center"/>
    </xf>
    <xf numFmtId="0" fontId="13" fillId="2" borderId="23" xfId="0" applyFont="1" applyFill="1" applyBorder="1">
      <alignment vertical="center"/>
    </xf>
    <xf numFmtId="0" fontId="14" fillId="2" borderId="22" xfId="0" applyFont="1" applyFill="1" applyBorder="1">
      <alignment vertical="center"/>
    </xf>
    <xf numFmtId="0" fontId="14" fillId="2" borderId="23" xfId="0" applyFont="1" applyFill="1" applyBorder="1">
      <alignment vertical="center"/>
    </xf>
    <xf numFmtId="0" fontId="12" fillId="2" borderId="11" xfId="0" applyFont="1" applyFill="1" applyBorder="1">
      <alignment vertical="center"/>
    </xf>
    <xf numFmtId="0" fontId="13" fillId="3" borderId="24" xfId="0" applyFont="1" applyFill="1" applyBorder="1">
      <alignment vertical="center"/>
    </xf>
    <xf numFmtId="0" fontId="13" fillId="2" borderId="25" xfId="0" applyFont="1" applyFill="1" applyBorder="1">
      <alignment vertical="center"/>
    </xf>
    <xf numFmtId="0" fontId="12" fillId="2" borderId="0" xfId="0" applyFont="1" applyFill="1" applyBorder="1">
      <alignment vertical="center"/>
    </xf>
    <xf numFmtId="0" fontId="12" fillId="2" borderId="6" xfId="0" applyFont="1" applyFill="1" applyBorder="1">
      <alignment vertical="center"/>
    </xf>
    <xf numFmtId="0" fontId="12" fillId="2" borderId="26" xfId="0" applyFont="1" applyFill="1" applyBorder="1">
      <alignment vertical="center"/>
    </xf>
    <xf numFmtId="0" fontId="13" fillId="2" borderId="0" xfId="0" applyFont="1" applyFill="1" applyBorder="1" applyAlignment="1">
      <alignment vertical="center"/>
    </xf>
    <xf numFmtId="0" fontId="13" fillId="2" borderId="0" xfId="0" applyFont="1" applyFill="1" applyBorder="1" applyAlignment="1">
      <alignment horizontal="right" vertical="center"/>
    </xf>
    <xf numFmtId="0" fontId="15" fillId="2" borderId="0" xfId="0" applyFont="1" applyFill="1" applyBorder="1">
      <alignment vertical="center"/>
    </xf>
    <xf numFmtId="0" fontId="13" fillId="2" borderId="22" xfId="0" applyFont="1" applyFill="1" applyBorder="1" applyAlignment="1">
      <alignment horizontal="right" vertical="center"/>
    </xf>
    <xf numFmtId="0" fontId="12" fillId="2" borderId="22" xfId="0" applyFont="1" applyFill="1" applyBorder="1">
      <alignment vertical="center"/>
    </xf>
    <xf numFmtId="0" fontId="2" fillId="2" borderId="17" xfId="0" applyFont="1" applyFill="1" applyBorder="1">
      <alignment vertical="center"/>
    </xf>
    <xf numFmtId="38" fontId="13" fillId="3" borderId="6" xfId="2" applyFont="1" applyFill="1" applyBorder="1" applyAlignment="1">
      <alignment vertical="center" shrinkToFit="1"/>
    </xf>
    <xf numFmtId="38" fontId="13" fillId="3" borderId="10" xfId="2" applyFont="1" applyFill="1" applyBorder="1" applyAlignment="1">
      <alignment vertical="center" shrinkToFit="1"/>
    </xf>
    <xf numFmtId="38" fontId="13" fillId="2" borderId="6" xfId="2" applyFont="1" applyFill="1" applyBorder="1" applyAlignment="1">
      <alignment vertical="center" shrinkToFit="1"/>
    </xf>
    <xf numFmtId="0" fontId="4" fillId="2" borderId="0" xfId="5" applyFont="1" applyFill="1" applyProtection="1">
      <alignment vertical="center"/>
    </xf>
    <xf numFmtId="0" fontId="4" fillId="2" borderId="27" xfId="5" applyFont="1" applyFill="1" applyBorder="1" applyProtection="1">
      <alignment vertical="center"/>
    </xf>
    <xf numFmtId="40" fontId="4" fillId="2" borderId="27" xfId="3" applyNumberFormat="1" applyFont="1" applyFill="1" applyBorder="1" applyProtection="1">
      <alignment vertical="center"/>
    </xf>
    <xf numFmtId="0" fontId="4" fillId="4" borderId="27" xfId="5" applyFont="1" applyFill="1" applyBorder="1" applyProtection="1">
      <alignment vertical="center"/>
      <protection locked="0"/>
    </xf>
    <xf numFmtId="177" fontId="4" fillId="2" borderId="27" xfId="5" applyNumberFormat="1" applyFont="1" applyFill="1" applyBorder="1" applyProtection="1">
      <alignment vertical="center"/>
    </xf>
    <xf numFmtId="177" fontId="4" fillId="4" borderId="27" xfId="5" applyNumberFormat="1" applyFont="1" applyFill="1" applyBorder="1" applyProtection="1">
      <alignment vertical="center"/>
      <protection locked="0"/>
    </xf>
    <xf numFmtId="177" fontId="4" fillId="2" borderId="0" xfId="5" applyNumberFormat="1" applyFont="1" applyFill="1" applyProtection="1">
      <alignment vertical="center"/>
    </xf>
    <xf numFmtId="0" fontId="4" fillId="2" borderId="9" xfId="5" applyFont="1" applyFill="1" applyBorder="1" applyAlignment="1" applyProtection="1">
      <alignment vertical="center"/>
    </xf>
    <xf numFmtId="0" fontId="4" fillId="2" borderId="11" xfId="5" applyFont="1" applyFill="1" applyBorder="1" applyAlignment="1" applyProtection="1">
      <alignment vertical="center"/>
    </xf>
    <xf numFmtId="38" fontId="13" fillId="2" borderId="0" xfId="2" applyFont="1" applyFill="1" applyBorder="1">
      <alignment vertical="center"/>
    </xf>
    <xf numFmtId="40" fontId="13" fillId="2" borderId="0" xfId="2" applyNumberFormat="1" applyFont="1" applyFill="1" applyBorder="1">
      <alignment vertical="center"/>
    </xf>
    <xf numFmtId="0" fontId="13" fillId="2" borderId="22" xfId="0" applyFont="1" applyFill="1" applyBorder="1" applyAlignment="1">
      <alignment horizontal="center" vertical="center"/>
    </xf>
    <xf numFmtId="0" fontId="13" fillId="2" borderId="0" xfId="0" applyFont="1" applyFill="1" applyBorder="1" applyAlignment="1">
      <alignment horizontal="center" vertical="center"/>
    </xf>
    <xf numFmtId="38" fontId="13" fillId="2" borderId="0" xfId="2" applyFont="1" applyFill="1" applyBorder="1" applyAlignment="1">
      <alignment vertical="center" shrinkToFit="1"/>
    </xf>
    <xf numFmtId="0" fontId="13" fillId="2" borderId="0" xfId="0" applyFont="1" applyFill="1" applyBorder="1" applyAlignment="1">
      <alignment vertical="center" shrinkToFit="1"/>
    </xf>
    <xf numFmtId="178" fontId="13" fillId="2" borderId="10" xfId="2" applyNumberFormat="1" applyFont="1" applyFill="1" applyBorder="1" applyAlignment="1">
      <alignment vertical="center" shrinkToFit="1"/>
    </xf>
    <xf numFmtId="0" fontId="16" fillId="2" borderId="0" xfId="0" applyFont="1" applyFill="1">
      <alignment vertical="center"/>
    </xf>
    <xf numFmtId="0" fontId="16" fillId="5" borderId="27" xfId="0" applyFont="1" applyFill="1" applyBorder="1" applyAlignment="1">
      <alignment vertical="center" wrapText="1"/>
    </xf>
    <xf numFmtId="0" fontId="16" fillId="2" borderId="0" xfId="0" applyFont="1" applyFill="1" applyAlignment="1">
      <alignment vertical="center" wrapText="1"/>
    </xf>
    <xf numFmtId="0" fontId="16" fillId="2" borderId="27" xfId="0" applyFont="1" applyFill="1" applyBorder="1" applyAlignment="1">
      <alignment vertical="top"/>
    </xf>
    <xf numFmtId="0" fontId="16" fillId="2" borderId="27" xfId="0" applyFont="1" applyFill="1" applyBorder="1" applyAlignment="1">
      <alignment vertical="top" wrapText="1"/>
    </xf>
    <xf numFmtId="0" fontId="17" fillId="2" borderId="8" xfId="0" applyFont="1" applyFill="1" applyBorder="1" applyProtection="1">
      <alignment vertical="center"/>
    </xf>
    <xf numFmtId="0" fontId="16" fillId="5" borderId="9" xfId="0" applyFont="1" applyFill="1" applyBorder="1" applyAlignment="1">
      <alignment vertical="center" wrapText="1"/>
    </xf>
    <xf numFmtId="0" fontId="12" fillId="3" borderId="1" xfId="0" applyFont="1" applyFill="1" applyBorder="1" applyProtection="1">
      <alignment vertical="center"/>
      <protection locked="0"/>
    </xf>
    <xf numFmtId="0" fontId="12" fillId="3" borderId="2" xfId="0" applyFont="1" applyFill="1" applyBorder="1" applyProtection="1">
      <alignment vertical="center"/>
      <protection locked="0"/>
    </xf>
    <xf numFmtId="0" fontId="12" fillId="3" borderId="4" xfId="0" applyFont="1" applyFill="1" applyBorder="1" applyProtection="1">
      <alignment vertical="center"/>
      <protection locked="0"/>
    </xf>
    <xf numFmtId="0" fontId="12" fillId="3" borderId="0" xfId="0" applyFont="1" applyFill="1" applyBorder="1" applyProtection="1">
      <alignment vertical="center"/>
      <protection locked="0"/>
    </xf>
    <xf numFmtId="0" fontId="12" fillId="3" borderId="5" xfId="0" applyFont="1" applyFill="1" applyBorder="1" applyProtection="1">
      <alignment vertical="center"/>
      <protection locked="0"/>
    </xf>
    <xf numFmtId="0" fontId="12" fillId="3" borderId="8" xfId="0" applyFont="1" applyFill="1" applyBorder="1" applyProtection="1">
      <alignment vertical="center"/>
      <protection locked="0"/>
    </xf>
    <xf numFmtId="0" fontId="12" fillId="3" borderId="6" xfId="0" applyFont="1" applyFill="1" applyBorder="1" applyProtection="1">
      <alignment vertical="center"/>
      <protection locked="0"/>
    </xf>
    <xf numFmtId="0" fontId="12" fillId="3" borderId="7" xfId="0" applyFont="1" applyFill="1" applyBorder="1" applyProtection="1">
      <alignment vertical="center"/>
      <protection locked="0"/>
    </xf>
    <xf numFmtId="0" fontId="13" fillId="2" borderId="9" xfId="0" applyFont="1" applyFill="1" applyBorder="1" applyAlignment="1">
      <alignment horizontal="center" vertical="center"/>
    </xf>
    <xf numFmtId="0" fontId="13" fillId="2" borderId="22" xfId="0" applyFont="1" applyFill="1" applyBorder="1" applyAlignment="1">
      <alignment vertical="top"/>
    </xf>
    <xf numFmtId="0" fontId="13" fillId="2" borderId="0" xfId="0" applyFont="1" applyFill="1" applyBorder="1" applyAlignment="1">
      <alignment vertical="top"/>
    </xf>
    <xf numFmtId="0" fontId="13" fillId="2" borderId="23" xfId="0" applyFont="1" applyFill="1" applyBorder="1" applyAlignment="1">
      <alignment vertical="top"/>
    </xf>
    <xf numFmtId="0" fontId="2" fillId="2" borderId="22" xfId="0" applyFont="1" applyFill="1" applyBorder="1">
      <alignment vertical="center"/>
    </xf>
    <xf numFmtId="0" fontId="18" fillId="2" borderId="22" xfId="0" applyFont="1" applyFill="1" applyBorder="1">
      <alignment vertical="center"/>
    </xf>
    <xf numFmtId="0" fontId="13" fillId="2" borderId="27" xfId="0" applyFont="1" applyFill="1" applyBorder="1" applyAlignment="1">
      <alignment horizontal="center" vertical="center" shrinkToFit="1"/>
    </xf>
    <xf numFmtId="0" fontId="13" fillId="2" borderId="28" xfId="0" applyFont="1" applyFill="1" applyBorder="1">
      <alignment vertical="center"/>
    </xf>
    <xf numFmtId="0" fontId="13" fillId="2" borderId="29" xfId="0" applyFont="1" applyFill="1" applyBorder="1">
      <alignment vertical="center"/>
    </xf>
    <xf numFmtId="0" fontId="13" fillId="2" borderId="30" xfId="0" applyFont="1" applyFill="1" applyBorder="1">
      <alignment vertical="center"/>
    </xf>
    <xf numFmtId="0" fontId="16" fillId="2" borderId="27" xfId="0" applyFont="1" applyFill="1" applyBorder="1" applyAlignment="1">
      <alignment horizontal="left" vertical="top" wrapText="1"/>
    </xf>
    <xf numFmtId="180" fontId="16" fillId="2" borderId="27" xfId="0" applyNumberFormat="1" applyFont="1" applyFill="1" applyBorder="1" applyAlignment="1">
      <alignment horizontal="left" vertical="top" wrapText="1"/>
    </xf>
    <xf numFmtId="180" fontId="16" fillId="2" borderId="27" xfId="0" applyNumberFormat="1" applyFont="1" applyFill="1" applyBorder="1" applyAlignment="1">
      <alignment horizontal="left" vertical="top"/>
    </xf>
    <xf numFmtId="181" fontId="16" fillId="2" borderId="27" xfId="0" applyNumberFormat="1" applyFont="1" applyFill="1" applyBorder="1" applyAlignment="1">
      <alignment vertical="top"/>
    </xf>
    <xf numFmtId="183" fontId="16" fillId="2" borderId="0" xfId="0" applyNumberFormat="1" applyFont="1" applyFill="1">
      <alignment vertical="center"/>
    </xf>
    <xf numFmtId="184" fontId="16" fillId="2" borderId="0" xfId="0" applyNumberFormat="1" applyFont="1" applyFill="1">
      <alignment vertical="center"/>
    </xf>
    <xf numFmtId="0" fontId="13" fillId="2" borderId="17" xfId="0" applyFont="1" applyFill="1" applyBorder="1">
      <alignment vertical="center"/>
    </xf>
    <xf numFmtId="0" fontId="13" fillId="2" borderId="18" xfId="0" applyFont="1" applyFill="1" applyBorder="1">
      <alignment vertical="center"/>
    </xf>
    <xf numFmtId="0" fontId="13" fillId="2" borderId="19" xfId="0" applyFont="1" applyFill="1" applyBorder="1">
      <alignment vertical="center"/>
    </xf>
    <xf numFmtId="0" fontId="13" fillId="2" borderId="31" xfId="0" applyFont="1" applyFill="1" applyBorder="1">
      <alignment vertical="center"/>
    </xf>
    <xf numFmtId="0" fontId="13" fillId="2" borderId="15" xfId="0" applyFont="1" applyFill="1" applyBorder="1" applyAlignment="1">
      <alignment vertical="center"/>
    </xf>
    <xf numFmtId="38" fontId="13" fillId="2" borderId="15" xfId="2" applyFont="1" applyFill="1" applyBorder="1" applyAlignment="1">
      <alignment vertical="center" shrinkToFit="1"/>
    </xf>
    <xf numFmtId="0" fontId="13" fillId="3" borderId="6" xfId="0" applyFont="1" applyFill="1" applyBorder="1" applyAlignment="1">
      <alignment horizontal="left" vertical="center" shrinkToFit="1"/>
    </xf>
    <xf numFmtId="0" fontId="13" fillId="0" borderId="27" xfId="0" applyFont="1" applyFill="1" applyBorder="1" applyAlignment="1">
      <alignment horizontal="center" vertical="center"/>
    </xf>
    <xf numFmtId="0" fontId="19" fillId="2" borderId="0" xfId="0" applyFont="1" applyFill="1" applyAlignment="1" applyProtection="1">
      <alignment horizontal="centerContinuous" vertical="center"/>
      <protection locked="0"/>
    </xf>
    <xf numFmtId="0" fontId="19" fillId="2" borderId="0" xfId="0" applyFont="1" applyFill="1" applyProtection="1">
      <alignment vertical="center"/>
      <protection locked="0"/>
    </xf>
    <xf numFmtId="0" fontId="20" fillId="2" borderId="0" xfId="0" applyFont="1" applyFill="1" applyAlignment="1" applyProtection="1">
      <alignment horizontal="centerContinuous" vertical="center"/>
      <protection locked="0"/>
    </xf>
    <xf numFmtId="0" fontId="14" fillId="2" borderId="20" xfId="0" applyFont="1" applyFill="1" applyBorder="1">
      <alignment vertical="center"/>
    </xf>
    <xf numFmtId="0" fontId="12" fillId="3" borderId="4"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12" fillId="3" borderId="4" xfId="0" applyFont="1" applyFill="1" applyBorder="1" applyAlignment="1" applyProtection="1">
      <alignment vertical="center" wrapText="1"/>
      <protection locked="0"/>
    </xf>
    <xf numFmtId="0" fontId="12" fillId="3" borderId="0" xfId="0" applyFont="1" applyFill="1" applyBorder="1" applyAlignment="1" applyProtection="1">
      <alignment vertical="center" wrapText="1"/>
      <protection locked="0"/>
    </xf>
    <xf numFmtId="0" fontId="12" fillId="3" borderId="4" xfId="0" applyFont="1" applyFill="1" applyBorder="1" applyAlignment="1" applyProtection="1">
      <alignment vertical="center" shrinkToFit="1"/>
      <protection locked="0"/>
    </xf>
    <xf numFmtId="0" fontId="12" fillId="3" borderId="0" xfId="0" applyFont="1" applyFill="1" applyBorder="1" applyAlignment="1" applyProtection="1">
      <alignment vertical="center" shrinkToFit="1"/>
      <protection locked="0"/>
    </xf>
    <xf numFmtId="180" fontId="12" fillId="3" borderId="4" xfId="0" applyNumberFormat="1" applyFont="1" applyFill="1" applyBorder="1" applyAlignment="1" applyProtection="1">
      <alignment vertical="center" shrinkToFit="1"/>
      <protection locked="0"/>
    </xf>
    <xf numFmtId="180" fontId="12" fillId="3" borderId="0" xfId="0" applyNumberFormat="1" applyFont="1" applyFill="1" applyBorder="1" applyAlignment="1" applyProtection="1">
      <alignment vertical="center" shrinkToFit="1"/>
      <protection locked="0"/>
    </xf>
    <xf numFmtId="0" fontId="12" fillId="3" borderId="5" xfId="0" applyFont="1" applyFill="1" applyBorder="1" applyAlignment="1" applyProtection="1">
      <alignment vertical="center" wrapText="1"/>
      <protection locked="0"/>
    </xf>
    <xf numFmtId="0" fontId="12" fillId="2" borderId="4" xfId="0" applyFont="1" applyFill="1" applyBorder="1" applyAlignment="1" applyProtection="1">
      <alignment horizontal="centerContinuous" vertical="center"/>
    </xf>
    <xf numFmtId="0" fontId="12" fillId="2" borderId="0" xfId="0" applyFont="1" applyFill="1" applyBorder="1" applyAlignment="1" applyProtection="1">
      <alignment horizontal="centerContinuous" vertical="center"/>
    </xf>
    <xf numFmtId="0" fontId="12" fillId="2" borderId="5" xfId="0" applyFont="1" applyFill="1" applyBorder="1" applyAlignment="1" applyProtection="1">
      <alignment horizontal="centerContinuous" vertical="center"/>
    </xf>
    <xf numFmtId="0" fontId="13" fillId="2" borderId="32" xfId="0" applyFont="1" applyFill="1" applyBorder="1" applyAlignment="1">
      <alignment horizontal="centerContinuous" vertical="center"/>
    </xf>
    <xf numFmtId="0" fontId="13" fillId="2" borderId="33" xfId="0" applyFont="1" applyFill="1" applyBorder="1" applyAlignment="1">
      <alignment horizontal="centerContinuous" vertical="center"/>
    </xf>
    <xf numFmtId="0" fontId="21" fillId="0" borderId="0" xfId="0" applyFont="1">
      <alignment vertical="center"/>
    </xf>
    <xf numFmtId="2" fontId="21" fillId="0" borderId="0" xfId="0" applyNumberFormat="1" applyFont="1">
      <alignment vertical="center"/>
    </xf>
    <xf numFmtId="185" fontId="21" fillId="0" borderId="0" xfId="0" applyNumberFormat="1" applyFont="1">
      <alignment vertical="center"/>
    </xf>
    <xf numFmtId="0" fontId="11" fillId="0" borderId="0" xfId="0" applyFont="1">
      <alignment vertical="center"/>
    </xf>
    <xf numFmtId="0" fontId="17" fillId="2" borderId="0" xfId="0" applyFont="1" applyFill="1" applyProtection="1">
      <alignment vertical="center"/>
      <protection locked="0"/>
    </xf>
    <xf numFmtId="0" fontId="13" fillId="2" borderId="0" xfId="0" applyFont="1" applyFill="1" applyAlignment="1" applyProtection="1">
      <alignment horizontal="right" vertical="center"/>
      <protection locked="0"/>
    </xf>
    <xf numFmtId="176" fontId="12" fillId="0" borderId="11" xfId="0" applyNumberFormat="1" applyFont="1" applyFill="1" applyBorder="1" applyAlignment="1" applyProtection="1">
      <alignment horizontal="right" vertical="center" shrinkToFit="1"/>
      <protection locked="0"/>
    </xf>
    <xf numFmtId="0" fontId="13" fillId="2" borderId="0" xfId="0" applyFont="1" applyFill="1" applyAlignment="1" applyProtection="1">
      <alignment horizontal="centerContinuous" vertical="center"/>
      <protection locked="0"/>
    </xf>
    <xf numFmtId="0" fontId="22" fillId="2" borderId="0" xfId="0" applyFont="1" applyFill="1" applyBorder="1">
      <alignment vertical="center"/>
    </xf>
    <xf numFmtId="180" fontId="12" fillId="3" borderId="4" xfId="0" applyNumberFormat="1" applyFont="1" applyFill="1" applyBorder="1" applyAlignment="1" applyProtection="1">
      <alignment vertical="top" shrinkToFit="1"/>
    </xf>
    <xf numFmtId="180" fontId="12" fillId="3" borderId="0" xfId="0" applyNumberFormat="1" applyFont="1" applyFill="1" applyBorder="1" applyAlignment="1" applyProtection="1">
      <alignment vertical="top" shrinkToFit="1"/>
    </xf>
    <xf numFmtId="180" fontId="12" fillId="3" borderId="5" xfId="0" applyNumberFormat="1" applyFont="1" applyFill="1" applyBorder="1" applyAlignment="1" applyProtection="1">
      <alignment vertical="top" shrinkToFit="1"/>
    </xf>
    <xf numFmtId="0" fontId="27" fillId="2" borderId="22" xfId="0" applyFont="1" applyFill="1" applyBorder="1">
      <alignment vertical="center"/>
    </xf>
    <xf numFmtId="40" fontId="13" fillId="3" borderId="6" xfId="2" applyNumberFormat="1" applyFont="1" applyFill="1" applyBorder="1">
      <alignment vertical="center"/>
    </xf>
    <xf numFmtId="40" fontId="13" fillId="3" borderId="4" xfId="2" applyNumberFormat="1" applyFont="1" applyFill="1" applyBorder="1" applyAlignment="1">
      <alignment vertical="center" shrinkToFit="1"/>
    </xf>
    <xf numFmtId="40" fontId="13" fillId="3" borderId="24" xfId="2" applyNumberFormat="1" applyFont="1" applyFill="1" applyBorder="1" applyAlignment="1">
      <alignment vertical="center" shrinkToFit="1"/>
    </xf>
    <xf numFmtId="40" fontId="13" fillId="3" borderId="8" xfId="2" applyNumberFormat="1" applyFont="1" applyFill="1" applyBorder="1" applyAlignment="1">
      <alignment vertical="center" shrinkToFit="1"/>
    </xf>
    <xf numFmtId="40" fontId="13" fillId="2" borderId="9" xfId="2" applyNumberFormat="1" applyFont="1" applyFill="1" applyBorder="1">
      <alignment vertical="center"/>
    </xf>
    <xf numFmtId="40" fontId="13" fillId="2" borderId="10" xfId="2" applyNumberFormat="1" applyFont="1" applyFill="1" applyBorder="1" applyAlignment="1">
      <alignment vertical="center" shrinkToFit="1"/>
    </xf>
    <xf numFmtId="0" fontId="14" fillId="3" borderId="22" xfId="0" applyFont="1" applyFill="1" applyBorder="1">
      <alignment vertical="center"/>
    </xf>
    <xf numFmtId="0" fontId="13" fillId="3" borderId="0" xfId="0" applyFont="1" applyFill="1">
      <alignment vertical="center"/>
    </xf>
    <xf numFmtId="0" fontId="28" fillId="2" borderId="0" xfId="0" applyFont="1" applyFill="1">
      <alignment vertical="center"/>
    </xf>
    <xf numFmtId="0" fontId="28" fillId="2" borderId="0" xfId="0" applyFont="1" applyFill="1" applyProtection="1">
      <alignment vertical="center"/>
      <protection locked="0"/>
    </xf>
    <xf numFmtId="0" fontId="12" fillId="2" borderId="0" xfId="0" applyFont="1" applyFill="1" applyBorder="1" applyAlignment="1">
      <alignment vertical="center"/>
    </xf>
    <xf numFmtId="0" fontId="0" fillId="0" borderId="0" xfId="0" applyBorder="1" applyAlignment="1">
      <alignment vertical="center"/>
    </xf>
    <xf numFmtId="0" fontId="12" fillId="0" borderId="0" xfId="0" applyFont="1" applyFill="1" applyBorder="1" applyAlignment="1">
      <alignment vertical="center"/>
    </xf>
    <xf numFmtId="0" fontId="0" fillId="0" borderId="0" xfId="0" applyFill="1" applyBorder="1" applyAlignment="1">
      <alignment vertical="center"/>
    </xf>
    <xf numFmtId="0" fontId="13" fillId="3" borderId="0"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6" xfId="0" applyFont="1" applyFill="1" applyBorder="1" applyAlignment="1">
      <alignment horizontal="center" vertical="center"/>
    </xf>
    <xf numFmtId="0" fontId="0" fillId="3" borderId="34" xfId="0" applyFill="1" applyBorder="1" applyAlignment="1">
      <alignment horizontal="center" vertical="center"/>
    </xf>
    <xf numFmtId="0" fontId="19" fillId="2" borderId="0" xfId="0" applyFont="1" applyFill="1" applyAlignment="1" applyProtection="1">
      <alignment horizontal="center" vertical="center"/>
      <protection locked="0"/>
    </xf>
    <xf numFmtId="0" fontId="13" fillId="3" borderId="45" xfId="0" applyFont="1" applyFill="1" applyBorder="1" applyAlignment="1">
      <alignment horizontal="left"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19" fillId="2" borderId="15" xfId="0" applyFont="1" applyFill="1" applyBorder="1" applyAlignment="1" applyProtection="1">
      <alignment horizontal="center" vertical="center"/>
      <protection locked="0"/>
    </xf>
    <xf numFmtId="0" fontId="13" fillId="2" borderId="51" xfId="0" applyFont="1" applyFill="1" applyBorder="1" applyAlignment="1">
      <alignment horizontal="center" vertical="center"/>
    </xf>
    <xf numFmtId="0" fontId="13" fillId="2" borderId="52" xfId="0" applyFont="1" applyFill="1" applyBorder="1" applyAlignment="1">
      <alignment horizontal="center" vertical="center"/>
    </xf>
    <xf numFmtId="0" fontId="24" fillId="2" borderId="12" xfId="0" applyFont="1" applyFill="1" applyBorder="1" applyAlignment="1">
      <alignment horizontal="center" vertical="center" wrapText="1"/>
    </xf>
    <xf numFmtId="0" fontId="24" fillId="2" borderId="33"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44"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0" fillId="0" borderId="22" xfId="0" applyBorder="1" applyAlignment="1">
      <alignment horizontal="center" vertical="center" wrapText="1"/>
    </xf>
    <xf numFmtId="0" fontId="13" fillId="2" borderId="54" xfId="0" applyFont="1" applyFill="1" applyBorder="1" applyAlignment="1">
      <alignment horizontal="center" vertical="center" shrinkToFit="1"/>
    </xf>
    <xf numFmtId="0" fontId="13" fillId="2" borderId="55"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36" xfId="0" applyBorder="1" applyAlignment="1">
      <alignment horizontal="center" vertical="center" shrinkToFit="1"/>
    </xf>
    <xf numFmtId="0" fontId="13" fillId="2" borderId="32" xfId="0" applyFont="1" applyFill="1" applyBorder="1" applyAlignment="1">
      <alignment horizontal="center" vertical="center"/>
    </xf>
    <xf numFmtId="0" fontId="0" fillId="0" borderId="33" xfId="0" applyBorder="1" applyAlignment="1">
      <alignment horizontal="center" vertical="center"/>
    </xf>
    <xf numFmtId="0" fontId="13" fillId="2" borderId="9" xfId="0" applyFont="1" applyFill="1" applyBorder="1" applyAlignment="1">
      <alignment horizontal="center" vertical="center"/>
    </xf>
    <xf numFmtId="0" fontId="0" fillId="0" borderId="11" xfId="0" applyBorder="1" applyAlignment="1">
      <alignment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48" xfId="0" applyFont="1" applyFill="1" applyBorder="1" applyAlignment="1">
      <alignment horizontal="left" vertical="center"/>
    </xf>
    <xf numFmtId="0" fontId="0" fillId="0" borderId="10" xfId="0" applyBorder="1" applyAlignment="1">
      <alignment horizontal="left" vertical="center"/>
    </xf>
    <xf numFmtId="0" fontId="14" fillId="0" borderId="1" xfId="0" applyFont="1" applyFill="1" applyBorder="1" applyAlignment="1">
      <alignment vertical="center" shrinkToFit="1"/>
    </xf>
    <xf numFmtId="0" fontId="14" fillId="0" borderId="21" xfId="0" applyFont="1" applyFill="1" applyBorder="1" applyAlignment="1">
      <alignment vertical="center" shrinkToFit="1"/>
    </xf>
    <xf numFmtId="0" fontId="13" fillId="3"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13" fillId="2" borderId="35" xfId="0" applyFont="1" applyFill="1" applyBorder="1" applyAlignment="1">
      <alignment horizontal="center" vertical="center" shrinkToFit="1"/>
    </xf>
    <xf numFmtId="0" fontId="0" fillId="0" borderId="36" xfId="0" applyBorder="1" applyAlignment="1">
      <alignment vertical="center"/>
    </xf>
    <xf numFmtId="0" fontId="13" fillId="3" borderId="15"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4" fillId="2" borderId="32" xfId="0" applyFont="1" applyFill="1" applyBorder="1">
      <alignment vertical="center"/>
    </xf>
    <xf numFmtId="0" fontId="14" fillId="2" borderId="13" xfId="0" applyFont="1" applyFill="1" applyBorder="1">
      <alignment vertical="center"/>
    </xf>
    <xf numFmtId="0" fontId="14" fillId="2" borderId="14" xfId="0" applyFont="1" applyFill="1" applyBorder="1">
      <alignment vertical="center"/>
    </xf>
    <xf numFmtId="0" fontId="13" fillId="2" borderId="1"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13" fillId="2" borderId="1" xfId="0" applyFont="1"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3" fillId="2" borderId="4" xfId="0" applyFont="1" applyFill="1" applyBorder="1" applyAlignment="1">
      <alignment horizontal="right" vertical="center"/>
    </xf>
    <xf numFmtId="0" fontId="13" fillId="2" borderId="0" xfId="0" applyFont="1" applyFill="1" applyBorder="1" applyAlignment="1">
      <alignment horizontal="right" vertical="center"/>
    </xf>
    <xf numFmtId="0" fontId="13" fillId="3" borderId="31"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3" borderId="16" xfId="0" applyFont="1" applyFill="1" applyBorder="1" applyAlignment="1">
      <alignment horizontal="left" vertical="top" wrapText="1"/>
    </xf>
    <xf numFmtId="0" fontId="13" fillId="3" borderId="22"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49" xfId="0" applyFont="1" applyFill="1" applyBorder="1" applyAlignment="1">
      <alignment vertical="center" shrinkToFit="1"/>
    </xf>
    <xf numFmtId="0" fontId="13" fillId="3" borderId="50" xfId="0" applyFont="1" applyFill="1" applyBorder="1" applyAlignment="1">
      <alignment vertical="center" shrinkToFit="1"/>
    </xf>
    <xf numFmtId="0" fontId="13" fillId="3" borderId="24" xfId="0" applyFont="1" applyFill="1" applyBorder="1" applyAlignment="1">
      <alignment vertical="center" shrinkToFit="1"/>
    </xf>
    <xf numFmtId="0" fontId="13" fillId="3" borderId="25" xfId="0" applyFont="1" applyFill="1" applyBorder="1" applyAlignment="1">
      <alignment vertical="center" shrinkToFit="1"/>
    </xf>
    <xf numFmtId="0" fontId="13" fillId="3" borderId="22" xfId="0" applyFont="1" applyFill="1" applyBorder="1" applyAlignment="1">
      <alignment horizontal="left" vertical="top"/>
    </xf>
    <xf numFmtId="0" fontId="13" fillId="3" borderId="0" xfId="0" applyFont="1" applyFill="1" applyBorder="1" applyAlignment="1">
      <alignment horizontal="left" vertical="top"/>
    </xf>
    <xf numFmtId="0" fontId="13" fillId="3" borderId="23" xfId="0" applyFont="1" applyFill="1" applyBorder="1" applyAlignment="1">
      <alignment horizontal="left" vertical="top"/>
    </xf>
    <xf numFmtId="0" fontId="13" fillId="2" borderId="11" xfId="0" applyFont="1" applyFill="1" applyBorder="1" applyAlignment="1">
      <alignment horizontal="center" vertical="center"/>
    </xf>
    <xf numFmtId="0" fontId="13" fillId="3" borderId="31" xfId="0" applyFont="1" applyFill="1" applyBorder="1" applyAlignment="1">
      <alignment vertical="top" wrapText="1"/>
    </xf>
    <xf numFmtId="0" fontId="13" fillId="3" borderId="15" xfId="0" applyFont="1" applyFill="1" applyBorder="1" applyAlignment="1">
      <alignment vertical="top" wrapText="1"/>
    </xf>
    <xf numFmtId="0" fontId="13" fillId="3" borderId="16" xfId="0" applyFont="1" applyFill="1" applyBorder="1" applyAlignment="1">
      <alignment vertical="top" wrapText="1"/>
    </xf>
    <xf numFmtId="0" fontId="13" fillId="3" borderId="15" xfId="0" applyFont="1" applyFill="1" applyBorder="1" applyAlignment="1">
      <alignment horizontal="left" vertical="top"/>
    </xf>
    <xf numFmtId="0" fontId="13" fillId="3" borderId="16" xfId="0" applyFont="1" applyFill="1" applyBorder="1" applyAlignment="1">
      <alignment horizontal="left" vertical="top"/>
    </xf>
    <xf numFmtId="0" fontId="13" fillId="3" borderId="22"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23" xfId="0" applyFont="1" applyFill="1" applyBorder="1" applyAlignment="1">
      <alignment horizontal="left" vertical="top" wrapText="1"/>
    </xf>
    <xf numFmtId="0" fontId="2" fillId="3" borderId="31"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3" fillId="3" borderId="46" xfId="0" applyFont="1" applyFill="1" applyBorder="1" applyAlignment="1">
      <alignment vertical="center" shrinkToFit="1"/>
    </xf>
    <xf numFmtId="0" fontId="13" fillId="3" borderId="47" xfId="0" applyFont="1" applyFill="1" applyBorder="1" applyAlignment="1">
      <alignment vertical="center" shrinkToFit="1"/>
    </xf>
    <xf numFmtId="0" fontId="13" fillId="3" borderId="39" xfId="0" applyFont="1" applyFill="1" applyBorder="1" applyAlignment="1">
      <alignment horizontal="left" vertical="center" wrapText="1"/>
    </xf>
    <xf numFmtId="0" fontId="13" fillId="3" borderId="40" xfId="0" applyFont="1" applyFill="1" applyBorder="1" applyAlignment="1">
      <alignment horizontal="left" vertical="center" wrapText="1"/>
    </xf>
    <xf numFmtId="0" fontId="13" fillId="3" borderId="41" xfId="0" applyFont="1" applyFill="1" applyBorder="1" applyAlignment="1">
      <alignment horizontal="left" vertical="center" wrapText="1"/>
    </xf>
    <xf numFmtId="0" fontId="13" fillId="3" borderId="42" xfId="0" applyFont="1" applyFill="1" applyBorder="1" applyAlignment="1">
      <alignment horizontal="left" vertical="center" wrapText="1" shrinkToFit="1"/>
    </xf>
    <xf numFmtId="0" fontId="13" fillId="3" borderId="43" xfId="0" applyFont="1" applyFill="1" applyBorder="1" applyAlignment="1">
      <alignment horizontal="left" vertical="center" wrapText="1" shrinkToFit="1"/>
    </xf>
    <xf numFmtId="0" fontId="0" fillId="0" borderId="3"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3" fillId="2" borderId="10" xfId="0" applyFont="1" applyFill="1" applyBorder="1" applyAlignment="1">
      <alignment horizontal="center" vertical="center"/>
    </xf>
    <xf numFmtId="0" fontId="13" fillId="3" borderId="42" xfId="0" applyFont="1" applyFill="1" applyBorder="1" applyAlignment="1">
      <alignment vertical="center" wrapText="1" shrinkToFit="1"/>
    </xf>
    <xf numFmtId="0" fontId="13" fillId="3" borderId="43" xfId="0" applyFont="1" applyFill="1" applyBorder="1" applyAlignment="1">
      <alignment vertical="center" wrapText="1" shrinkToFit="1"/>
    </xf>
    <xf numFmtId="0" fontId="13" fillId="2" borderId="1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44" xfId="0" applyFont="1" applyFill="1" applyBorder="1" applyAlignment="1">
      <alignment horizontal="center" vertical="center"/>
    </xf>
    <xf numFmtId="0" fontId="13" fillId="3" borderId="35" xfId="0" applyFont="1" applyFill="1" applyBorder="1" applyAlignment="1">
      <alignment horizontal="left" vertical="center" wrapText="1" shrinkToFit="1"/>
    </xf>
    <xf numFmtId="0" fontId="0" fillId="0" borderId="36" xfId="0" applyBorder="1" applyAlignment="1">
      <alignment horizontal="left" vertical="center" wrapText="1" shrinkToFit="1"/>
    </xf>
    <xf numFmtId="0" fontId="13" fillId="3" borderId="1"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0" fillId="0" borderId="8" xfId="0" applyBorder="1" applyAlignment="1">
      <alignment horizontal="left" vertical="center" wrapText="1" shrinkToFit="1"/>
    </xf>
    <xf numFmtId="0" fontId="0" fillId="0" borderId="34" xfId="0" applyBorder="1" applyAlignment="1">
      <alignment horizontal="left" vertical="center" wrapText="1" shrinkToFit="1"/>
    </xf>
    <xf numFmtId="0" fontId="0" fillId="0" borderId="11" xfId="0" applyBorder="1" applyAlignment="1">
      <alignment horizontal="center" vertical="center"/>
    </xf>
    <xf numFmtId="0" fontId="13" fillId="3" borderId="3" xfId="0" applyFont="1" applyFill="1" applyBorder="1" applyAlignment="1">
      <alignment horizontal="left" vertical="center" wrapText="1" shrinkToFit="1"/>
    </xf>
    <xf numFmtId="0" fontId="0" fillId="0" borderId="7" xfId="0" applyBorder="1" applyAlignment="1">
      <alignment horizontal="left" vertical="center" wrapText="1" shrinkToFit="1"/>
    </xf>
    <xf numFmtId="0" fontId="13" fillId="2" borderId="37" xfId="0" applyFont="1" applyFill="1" applyBorder="1" applyAlignment="1">
      <alignment horizontal="center" vertical="center"/>
    </xf>
    <xf numFmtId="0" fontId="0" fillId="0" borderId="38" xfId="0" applyBorder="1" applyAlignment="1">
      <alignment horizontal="center" vertical="center"/>
    </xf>
    <xf numFmtId="0" fontId="0" fillId="0" borderId="48" xfId="0" applyBorder="1" applyAlignment="1">
      <alignment horizontal="left" vertical="center"/>
    </xf>
    <xf numFmtId="0" fontId="13" fillId="3" borderId="37" xfId="0" applyFont="1" applyFill="1" applyBorder="1" applyAlignment="1">
      <alignment horizontal="left" vertical="center" wrapText="1" shrinkToFit="1"/>
    </xf>
    <xf numFmtId="0" fontId="0" fillId="0" borderId="38" xfId="0" applyBorder="1" applyAlignment="1">
      <alignment horizontal="left" vertical="center" wrapText="1" shrinkToFit="1"/>
    </xf>
    <xf numFmtId="0" fontId="13" fillId="3" borderId="37" xfId="0" applyFont="1" applyFill="1" applyBorder="1" applyAlignment="1">
      <alignment vertical="center" wrapText="1" shrinkToFit="1"/>
    </xf>
    <xf numFmtId="0" fontId="0" fillId="0" borderId="38" xfId="0" applyBorder="1" applyAlignment="1">
      <alignment vertical="center" wrapText="1" shrinkToFit="1"/>
    </xf>
    <xf numFmtId="0" fontId="13" fillId="3" borderId="56" xfId="0" applyFont="1" applyFill="1" applyBorder="1" applyAlignment="1">
      <alignment vertical="center" wrapText="1" shrinkToFit="1"/>
    </xf>
    <xf numFmtId="0" fontId="0" fillId="0" borderId="57" xfId="0" applyBorder="1" applyAlignment="1">
      <alignment vertical="center" wrapText="1" shrinkToFit="1"/>
    </xf>
    <xf numFmtId="0" fontId="0" fillId="0" borderId="11" xfId="0" applyBorder="1" applyAlignment="1">
      <alignment horizontal="left" vertical="center"/>
    </xf>
    <xf numFmtId="0" fontId="13" fillId="2" borderId="45"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4" fillId="2" borderId="1" xfId="0" applyFont="1" applyFill="1" applyBorder="1" applyAlignment="1">
      <alignment horizontal="left" vertical="center"/>
    </xf>
    <xf numFmtId="0" fontId="23" fillId="0" borderId="2" xfId="0" applyFont="1" applyBorder="1" applyAlignment="1">
      <alignment horizontal="left" vertical="center"/>
    </xf>
    <xf numFmtId="0" fontId="23" fillId="0" borderId="21" xfId="0" applyFont="1" applyBorder="1" applyAlignment="1">
      <alignment horizontal="left" vertical="center"/>
    </xf>
    <xf numFmtId="0" fontId="13" fillId="3" borderId="8" xfId="0" applyFont="1" applyFill="1" applyBorder="1" applyAlignment="1">
      <alignment horizontal="left" vertical="center"/>
    </xf>
    <xf numFmtId="0" fontId="0" fillId="0" borderId="6" xfId="0" applyFont="1" applyBorder="1" applyAlignment="1">
      <alignment horizontal="left" vertical="center"/>
    </xf>
    <xf numFmtId="0" fontId="0" fillId="0" borderId="34" xfId="0" applyFont="1" applyBorder="1" applyAlignment="1">
      <alignment horizontal="left" vertical="center"/>
    </xf>
    <xf numFmtId="0" fontId="0" fillId="3" borderId="10" xfId="0" applyFill="1" applyBorder="1" applyAlignment="1">
      <alignment horizontal="left" vertical="center"/>
    </xf>
    <xf numFmtId="0" fontId="0" fillId="3" borderId="48" xfId="0" applyFill="1" applyBorder="1" applyAlignment="1">
      <alignment horizontal="left" vertical="center"/>
    </xf>
    <xf numFmtId="0" fontId="13" fillId="3" borderId="4" xfId="0" applyFont="1" applyFill="1" applyBorder="1" applyAlignment="1">
      <alignment horizontal="left" vertical="center"/>
    </xf>
    <xf numFmtId="0" fontId="0" fillId="3" borderId="0" xfId="0" applyFill="1" applyBorder="1" applyAlignment="1">
      <alignment horizontal="left" vertical="center"/>
    </xf>
    <xf numFmtId="0" fontId="0" fillId="3" borderId="23" xfId="0" applyFill="1" applyBorder="1" applyAlignment="1">
      <alignment horizontal="left" vertical="center"/>
    </xf>
    <xf numFmtId="0" fontId="13" fillId="2" borderId="48" xfId="0" applyFont="1" applyFill="1" applyBorder="1" applyAlignment="1">
      <alignment horizontal="center" vertical="center"/>
    </xf>
    <xf numFmtId="0" fontId="13" fillId="2" borderId="53" xfId="0" applyFont="1" applyFill="1" applyBorder="1" applyAlignment="1">
      <alignment horizontal="right" vertical="center"/>
    </xf>
    <xf numFmtId="0" fontId="13" fillId="2" borderId="15" xfId="0" applyFont="1" applyFill="1" applyBorder="1" applyAlignment="1">
      <alignment horizontal="right" vertical="center"/>
    </xf>
    <xf numFmtId="0" fontId="13" fillId="0" borderId="31" xfId="0" applyFont="1" applyBorder="1" applyAlignment="1">
      <alignment horizontal="left" vertical="center"/>
    </xf>
    <xf numFmtId="0" fontId="0" fillId="0" borderId="15" xfId="0" applyBorder="1" applyAlignment="1">
      <alignment horizontal="left" vertical="center"/>
    </xf>
    <xf numFmtId="0" fontId="2" fillId="2" borderId="15" xfId="0" applyFont="1" applyFill="1" applyBorder="1" applyAlignment="1">
      <alignment horizontal="left" vertical="center"/>
    </xf>
    <xf numFmtId="0" fontId="29" fillId="0" borderId="15" xfId="0" applyFont="1" applyBorder="1" applyAlignment="1">
      <alignment horizontal="left" vertical="center"/>
    </xf>
    <xf numFmtId="0" fontId="13" fillId="2" borderId="15" xfId="0" applyFont="1" applyFill="1" applyBorder="1" applyAlignment="1">
      <alignment horizontal="left" vertical="center"/>
    </xf>
    <xf numFmtId="0" fontId="13" fillId="2" borderId="15" xfId="0" applyFont="1" applyFill="1" applyBorder="1">
      <alignment vertical="center"/>
    </xf>
    <xf numFmtId="0" fontId="0" fillId="0" borderId="16" xfId="0" applyBorder="1">
      <alignment vertical="center"/>
    </xf>
    <xf numFmtId="0" fontId="13" fillId="2" borderId="17" xfId="0" applyFont="1" applyFill="1" applyBorder="1">
      <alignment vertical="center"/>
    </xf>
    <xf numFmtId="0" fontId="13" fillId="2" borderId="18" xfId="0" applyFont="1" applyFill="1" applyBorder="1">
      <alignment vertical="center"/>
    </xf>
    <xf numFmtId="0" fontId="13" fillId="2" borderId="19" xfId="0" applyFont="1" applyFill="1" applyBorder="1">
      <alignment vertical="center"/>
    </xf>
    <xf numFmtId="0" fontId="12" fillId="3" borderId="8" xfId="0" applyFont="1" applyFill="1" applyBorder="1" applyAlignment="1" applyProtection="1">
      <alignment vertical="center" shrinkToFit="1"/>
      <protection locked="0"/>
    </xf>
    <xf numFmtId="0" fontId="12" fillId="3" borderId="6" xfId="0" applyFont="1" applyFill="1" applyBorder="1" applyAlignment="1" applyProtection="1">
      <alignment vertical="center" shrinkToFit="1"/>
      <protection locked="0"/>
    </xf>
    <xf numFmtId="180" fontId="12" fillId="3" borderId="4" xfId="0" applyNumberFormat="1" applyFont="1" applyFill="1" applyBorder="1" applyAlignment="1" applyProtection="1">
      <alignment vertical="center" shrinkToFit="1"/>
      <protection locked="0"/>
    </xf>
    <xf numFmtId="180" fontId="12" fillId="3" borderId="0" xfId="0" applyNumberFormat="1" applyFont="1" applyFill="1" applyBorder="1" applyAlignment="1" applyProtection="1">
      <alignment vertical="center" shrinkToFit="1"/>
      <protection locked="0"/>
    </xf>
    <xf numFmtId="180" fontId="12" fillId="3" borderId="4" xfId="0" applyNumberFormat="1" applyFont="1" applyFill="1" applyBorder="1" applyAlignment="1" applyProtection="1">
      <alignment vertical="top" shrinkToFit="1"/>
    </xf>
    <xf numFmtId="180" fontId="12" fillId="3" borderId="0" xfId="0" applyNumberFormat="1" applyFont="1" applyFill="1" applyBorder="1" applyAlignment="1" applyProtection="1">
      <alignment vertical="top" shrinkToFit="1"/>
    </xf>
    <xf numFmtId="180" fontId="12" fillId="3" borderId="5" xfId="0" applyNumberFormat="1" applyFont="1" applyFill="1" applyBorder="1" applyAlignment="1" applyProtection="1">
      <alignment vertical="top" shrinkToFit="1"/>
    </xf>
    <xf numFmtId="0" fontId="12" fillId="3" borderId="4" xfId="0" applyFont="1" applyFill="1" applyBorder="1" applyAlignment="1" applyProtection="1">
      <alignment vertical="center" wrapText="1"/>
      <protection locked="0"/>
    </xf>
    <xf numFmtId="0" fontId="12" fillId="3" borderId="0" xfId="0" applyFont="1" applyFill="1" applyBorder="1" applyAlignment="1" applyProtection="1">
      <alignment vertical="center" wrapText="1"/>
      <protection locked="0"/>
    </xf>
    <xf numFmtId="0" fontId="12" fillId="3" borderId="5" xfId="0" applyFont="1" applyFill="1" applyBorder="1" applyAlignment="1" applyProtection="1">
      <alignment vertical="center" wrapText="1"/>
      <protection locked="0"/>
    </xf>
    <xf numFmtId="180" fontId="12" fillId="3" borderId="8" xfId="0" applyNumberFormat="1" applyFont="1" applyFill="1" applyBorder="1" applyAlignment="1" applyProtection="1">
      <alignment vertical="center" shrinkToFit="1"/>
      <protection locked="0"/>
    </xf>
    <xf numFmtId="180" fontId="12" fillId="3" borderId="6" xfId="0" applyNumberFormat="1" applyFont="1" applyFill="1" applyBorder="1" applyAlignment="1" applyProtection="1">
      <alignment vertical="center" shrinkToFit="1"/>
      <protection locked="0"/>
    </xf>
    <xf numFmtId="180" fontId="12" fillId="3" borderId="8" xfId="0" applyNumberFormat="1" applyFont="1" applyFill="1" applyBorder="1" applyAlignment="1" applyProtection="1">
      <alignment vertical="top" shrinkToFit="1"/>
    </xf>
    <xf numFmtId="180" fontId="12" fillId="3" borderId="6" xfId="0" applyNumberFormat="1" applyFont="1" applyFill="1" applyBorder="1" applyAlignment="1" applyProtection="1">
      <alignment vertical="top" shrinkToFit="1"/>
    </xf>
    <xf numFmtId="180" fontId="12" fillId="3" borderId="7" xfId="0" applyNumberFormat="1" applyFont="1" applyFill="1" applyBorder="1" applyAlignment="1" applyProtection="1">
      <alignment vertical="top" shrinkToFit="1"/>
    </xf>
    <xf numFmtId="0" fontId="12" fillId="3" borderId="4" xfId="0" applyFont="1" applyFill="1" applyBorder="1" applyAlignment="1" applyProtection="1">
      <alignment vertical="center" shrinkToFit="1"/>
      <protection locked="0"/>
    </xf>
    <xf numFmtId="0" fontId="12" fillId="3" borderId="0" xfId="0" applyFont="1" applyFill="1" applyBorder="1" applyAlignment="1" applyProtection="1">
      <alignment vertical="center" shrinkToFit="1"/>
      <protection locked="0"/>
    </xf>
    <xf numFmtId="0" fontId="12" fillId="3" borderId="8" xfId="0" applyFont="1" applyFill="1" applyBorder="1" applyAlignment="1" applyProtection="1">
      <alignment vertical="center" wrapText="1"/>
      <protection locked="0"/>
    </xf>
    <xf numFmtId="0" fontId="12" fillId="3" borderId="6" xfId="0" applyFont="1" applyFill="1" applyBorder="1" applyAlignment="1" applyProtection="1">
      <alignment vertical="center" wrapText="1"/>
      <protection locked="0"/>
    </xf>
    <xf numFmtId="0" fontId="12" fillId="3" borderId="7" xfId="0" applyFont="1" applyFill="1" applyBorder="1" applyAlignment="1" applyProtection="1">
      <alignment vertical="center" wrapText="1"/>
      <protection locked="0"/>
    </xf>
    <xf numFmtId="0" fontId="12" fillId="3" borderId="8"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0" fillId="0" borderId="0" xfId="0" applyAlignment="1">
      <alignment horizontal="center" vertical="center"/>
    </xf>
    <xf numFmtId="0" fontId="13" fillId="2" borderId="0" xfId="0" applyFont="1" applyFill="1" applyAlignment="1" applyProtection="1">
      <alignment horizontal="right" vertical="center"/>
      <protection locked="0"/>
    </xf>
    <xf numFmtId="0" fontId="25" fillId="0" borderId="0" xfId="0" applyFont="1" applyAlignment="1">
      <alignment horizontal="right" vertical="center"/>
    </xf>
    <xf numFmtId="0" fontId="20" fillId="0" borderId="0" xfId="0" applyFont="1" applyFill="1" applyAlignment="1" applyProtection="1">
      <alignment horizontal="center" vertical="center"/>
      <protection locked="0"/>
    </xf>
    <xf numFmtId="0" fontId="0" fillId="0" borderId="0" xfId="0" applyFill="1" applyAlignment="1">
      <alignment horizontal="center" vertical="center"/>
    </xf>
    <xf numFmtId="3" fontId="12" fillId="3" borderId="9" xfId="0" applyNumberFormat="1" applyFont="1" applyFill="1" applyBorder="1" applyAlignment="1" applyProtection="1">
      <alignment horizontal="right" vertical="center"/>
      <protection locked="0"/>
    </xf>
    <xf numFmtId="3" fontId="0" fillId="0" borderId="10" xfId="0" applyNumberFormat="1" applyBorder="1" applyAlignment="1">
      <alignment horizontal="right" vertical="center"/>
    </xf>
    <xf numFmtId="0" fontId="14" fillId="0" borderId="1" xfId="0" applyFont="1" applyFill="1" applyBorder="1" applyAlignment="1" applyProtection="1">
      <alignment horizontal="center" vertical="center" shrinkToFit="1"/>
      <protection locked="0"/>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38" fontId="12" fillId="3" borderId="1" xfId="2" applyFont="1" applyFill="1" applyBorder="1" applyAlignment="1" applyProtection="1">
      <alignment horizontal="right" vertical="center"/>
      <protection locked="0"/>
    </xf>
    <xf numFmtId="38" fontId="12" fillId="3" borderId="2" xfId="2" applyFont="1" applyFill="1" applyBorder="1" applyAlignment="1" applyProtection="1">
      <alignment horizontal="right" vertical="center"/>
      <protection locked="0"/>
    </xf>
    <xf numFmtId="38" fontId="12" fillId="3" borderId="3" xfId="2" applyFont="1" applyFill="1" applyBorder="1" applyAlignment="1" applyProtection="1">
      <alignment horizontal="right" vertical="center"/>
      <protection locked="0"/>
    </xf>
    <xf numFmtId="38" fontId="12" fillId="3" borderId="4" xfId="2" applyFont="1" applyFill="1" applyBorder="1" applyAlignment="1" applyProtection="1">
      <alignment horizontal="right" vertical="center"/>
      <protection locked="0"/>
    </xf>
    <xf numFmtId="38" fontId="12" fillId="3" borderId="0" xfId="2" applyFont="1" applyFill="1" applyBorder="1" applyAlignment="1" applyProtection="1">
      <alignment horizontal="right" vertical="center"/>
      <protection locked="0"/>
    </xf>
    <xf numFmtId="38" fontId="12" fillId="3" borderId="5" xfId="2" applyFont="1" applyFill="1" applyBorder="1" applyAlignment="1" applyProtection="1">
      <alignment horizontal="right" vertical="center"/>
      <protection locked="0"/>
    </xf>
    <xf numFmtId="0" fontId="12" fillId="3" borderId="6" xfId="0"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protection locked="0"/>
    </xf>
    <xf numFmtId="0" fontId="12" fillId="3" borderId="0" xfId="0" applyFont="1" applyFill="1" applyBorder="1" applyAlignment="1" applyProtection="1">
      <alignment horizontal="left" vertical="center"/>
      <protection locked="0"/>
    </xf>
    <xf numFmtId="0" fontId="12" fillId="3" borderId="5" xfId="0" applyFont="1" applyFill="1" applyBorder="1" applyAlignment="1" applyProtection="1">
      <alignment horizontal="left" vertical="center"/>
      <protection locked="0"/>
    </xf>
    <xf numFmtId="3" fontId="12" fillId="0" borderId="9" xfId="0" applyNumberFormat="1" applyFont="1" applyFill="1" applyBorder="1" applyAlignment="1" applyProtection="1">
      <alignment horizontal="center" vertical="center"/>
      <protection locked="0"/>
    </xf>
    <xf numFmtId="3" fontId="0" fillId="0" borderId="10" xfId="0" applyNumberFormat="1" applyFill="1" applyBorder="1" applyAlignment="1">
      <alignment horizontal="center" vertical="center"/>
    </xf>
    <xf numFmtId="186" fontId="12" fillId="3" borderId="4" xfId="0" applyNumberFormat="1" applyFont="1" applyFill="1" applyBorder="1" applyAlignment="1" applyProtection="1">
      <alignment horizontal="right" vertical="center" shrinkToFit="1"/>
      <protection locked="0"/>
    </xf>
    <xf numFmtId="186" fontId="12" fillId="3" borderId="0" xfId="0" applyNumberFormat="1" applyFont="1" applyFill="1" applyBorder="1" applyAlignment="1" applyProtection="1">
      <alignment horizontal="right" vertical="center" shrinkToFit="1"/>
      <protection locked="0"/>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wrapText="1"/>
      <protection locked="0"/>
    </xf>
    <xf numFmtId="0" fontId="12" fillId="3" borderId="2" xfId="0" applyFont="1" applyFill="1" applyBorder="1" applyAlignment="1" applyProtection="1">
      <alignment horizontal="left" vertical="center" wrapText="1"/>
      <protection locked="0"/>
    </xf>
    <xf numFmtId="0" fontId="12" fillId="3" borderId="1" xfId="0" applyFont="1" applyFill="1" applyBorder="1" applyAlignment="1" applyProtection="1">
      <alignment vertical="center" wrapText="1"/>
      <protection locked="0"/>
    </xf>
    <xf numFmtId="0" fontId="12" fillId="3" borderId="2" xfId="0" applyFont="1" applyFill="1" applyBorder="1" applyAlignment="1" applyProtection="1">
      <alignment vertical="center" wrapText="1"/>
      <protection locked="0"/>
    </xf>
    <xf numFmtId="0" fontId="12" fillId="3" borderId="1" xfId="0" applyFont="1" applyFill="1" applyBorder="1" applyAlignment="1" applyProtection="1">
      <alignment vertical="center" shrinkToFit="1"/>
      <protection locked="0"/>
    </xf>
    <xf numFmtId="0" fontId="12" fillId="3" borderId="2" xfId="0" applyFont="1" applyFill="1" applyBorder="1" applyAlignment="1" applyProtection="1">
      <alignment vertical="center" shrinkToFit="1"/>
      <protection locked="0"/>
    </xf>
    <xf numFmtId="38" fontId="12" fillId="3" borderId="8" xfId="2" applyFont="1" applyFill="1" applyBorder="1" applyAlignment="1" applyProtection="1">
      <alignment horizontal="right" vertical="center"/>
      <protection locked="0"/>
    </xf>
    <xf numFmtId="38" fontId="12" fillId="3" borderId="6" xfId="2" applyFont="1" applyFill="1" applyBorder="1" applyAlignment="1" applyProtection="1">
      <alignment horizontal="right" vertical="center"/>
      <protection locked="0"/>
    </xf>
    <xf numFmtId="38" fontId="12" fillId="3" borderId="7" xfId="2" applyFont="1" applyFill="1" applyBorder="1" applyAlignment="1" applyProtection="1">
      <alignment horizontal="right" vertical="center"/>
      <protection locked="0"/>
    </xf>
    <xf numFmtId="180" fontId="12" fillId="3" borderId="1" xfId="0" applyNumberFormat="1" applyFont="1" applyFill="1" applyBorder="1" applyAlignment="1" applyProtection="1">
      <alignment vertical="center" shrinkToFit="1"/>
      <protection locked="0"/>
    </xf>
    <xf numFmtId="180" fontId="12" fillId="3" borderId="2" xfId="0" applyNumberFormat="1" applyFont="1" applyFill="1" applyBorder="1" applyAlignment="1" applyProtection="1">
      <alignment vertical="center" shrinkToFit="1"/>
      <protection locked="0"/>
    </xf>
    <xf numFmtId="0" fontId="12" fillId="2" borderId="0" xfId="0" applyFont="1" applyFill="1" applyBorder="1" applyAlignment="1">
      <alignment horizontal="center" vertical="center"/>
    </xf>
    <xf numFmtId="0" fontId="0" fillId="0" borderId="0" xfId="0" applyBorder="1">
      <alignment vertical="center"/>
    </xf>
    <xf numFmtId="0" fontId="12"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14" fillId="0" borderId="4" xfId="0" applyFont="1" applyFill="1" applyBorder="1" applyAlignment="1" applyProtection="1">
      <alignment horizontal="center" vertical="center" shrinkToFit="1"/>
      <protection locked="0"/>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180" fontId="12" fillId="2" borderId="9" xfId="0" applyNumberFormat="1" applyFont="1" applyFill="1" applyBorder="1" applyAlignment="1" applyProtection="1">
      <alignment horizontal="right" vertical="center"/>
    </xf>
    <xf numFmtId="180" fontId="12" fillId="2" borderId="10" xfId="0" applyNumberFormat="1" applyFont="1" applyFill="1" applyBorder="1" applyAlignment="1" applyProtection="1">
      <alignment horizontal="right" vertical="center"/>
    </xf>
    <xf numFmtId="180" fontId="12" fillId="2" borderId="11" xfId="0" applyNumberFormat="1" applyFont="1" applyFill="1" applyBorder="1" applyAlignment="1" applyProtection="1">
      <alignment horizontal="right" vertical="center"/>
    </xf>
    <xf numFmtId="186" fontId="12" fillId="3" borderId="1" xfId="0" applyNumberFormat="1" applyFont="1" applyFill="1" applyBorder="1" applyAlignment="1" applyProtection="1">
      <alignment horizontal="right" vertical="center" shrinkToFit="1"/>
      <protection locked="0"/>
    </xf>
    <xf numFmtId="186" fontId="12" fillId="3" borderId="2" xfId="0" applyNumberFormat="1" applyFont="1" applyFill="1" applyBorder="1" applyAlignment="1" applyProtection="1">
      <alignment horizontal="right" vertical="center" shrinkToFit="1"/>
      <protection locked="0"/>
    </xf>
    <xf numFmtId="186" fontId="12" fillId="3" borderId="8" xfId="0" applyNumberFormat="1" applyFont="1" applyFill="1" applyBorder="1" applyAlignment="1" applyProtection="1">
      <alignment horizontal="right" vertical="center" shrinkToFit="1"/>
      <protection locked="0"/>
    </xf>
    <xf numFmtId="186" fontId="12" fillId="3" borderId="6" xfId="0" applyNumberFormat="1" applyFont="1" applyFill="1" applyBorder="1" applyAlignment="1" applyProtection="1">
      <alignment horizontal="right" vertical="center" shrinkToFit="1"/>
      <protection locked="0"/>
    </xf>
    <xf numFmtId="176" fontId="12" fillId="2" borderId="27" xfId="0" applyNumberFormat="1" applyFont="1" applyFill="1" applyBorder="1" applyAlignment="1" applyProtection="1">
      <alignment horizontal="right" vertical="center"/>
    </xf>
    <xf numFmtId="0" fontId="24" fillId="2" borderId="0" xfId="0" applyFont="1" applyFill="1" applyAlignment="1" applyProtection="1">
      <alignment vertical="top" wrapText="1"/>
      <protection locked="0"/>
    </xf>
    <xf numFmtId="0" fontId="0" fillId="0" borderId="0" xfId="0" applyAlignment="1">
      <alignment vertical="center" wrapText="1"/>
    </xf>
    <xf numFmtId="0" fontId="24" fillId="2" borderId="0" xfId="0" applyFont="1" applyFill="1" applyProtection="1">
      <alignment vertical="center"/>
      <protection locked="0"/>
    </xf>
    <xf numFmtId="0" fontId="0" fillId="0" borderId="0" xfId="0">
      <alignment vertical="center"/>
    </xf>
    <xf numFmtId="180" fontId="12" fillId="3" borderId="1" xfId="0" applyNumberFormat="1" applyFont="1" applyFill="1" applyBorder="1" applyAlignment="1" applyProtection="1">
      <alignment vertical="top" shrinkToFit="1"/>
    </xf>
    <xf numFmtId="180" fontId="12" fillId="3" borderId="2" xfId="0" applyNumberFormat="1" applyFont="1" applyFill="1" applyBorder="1" applyAlignment="1" applyProtection="1">
      <alignment vertical="top" shrinkToFit="1"/>
    </xf>
    <xf numFmtId="180" fontId="12" fillId="3" borderId="3" xfId="0" applyNumberFormat="1" applyFont="1" applyFill="1" applyBorder="1" applyAlignment="1" applyProtection="1">
      <alignment vertical="top" shrinkToFit="1"/>
    </xf>
    <xf numFmtId="0" fontId="12" fillId="3" borderId="3" xfId="0" applyFont="1" applyFill="1" applyBorder="1" applyAlignment="1" applyProtection="1">
      <alignment vertical="center" wrapText="1"/>
      <protection locked="0"/>
    </xf>
    <xf numFmtId="0" fontId="16" fillId="6" borderId="9" xfId="0" applyFont="1" applyFill="1" applyBorder="1" applyAlignment="1">
      <alignment horizontal="center" vertical="center" wrapText="1"/>
    </xf>
    <xf numFmtId="0" fontId="16" fillId="6" borderId="11" xfId="0" applyFont="1" applyFill="1" applyBorder="1" applyAlignment="1">
      <alignment horizontal="center" vertical="center" wrapText="1"/>
    </xf>
    <xf numFmtId="180" fontId="16" fillId="2" borderId="35" xfId="0" applyNumberFormat="1" applyFont="1" applyFill="1" applyBorder="1" applyAlignment="1">
      <alignment horizontal="left" vertical="top" wrapText="1"/>
    </xf>
    <xf numFmtId="180" fontId="16" fillId="2" borderId="55" xfId="0" applyNumberFormat="1" applyFont="1" applyFill="1" applyBorder="1" applyAlignment="1">
      <alignment horizontal="left" vertical="top" wrapText="1"/>
    </xf>
    <xf numFmtId="180" fontId="16" fillId="2" borderId="36" xfId="0" applyNumberFormat="1" applyFont="1" applyFill="1" applyBorder="1" applyAlignment="1">
      <alignment horizontal="left" vertical="top" wrapText="1"/>
    </xf>
    <xf numFmtId="0" fontId="16" fillId="5" borderId="9" xfId="0" applyFont="1" applyFill="1" applyBorder="1" applyAlignment="1">
      <alignment horizontal="center" vertical="center" wrapText="1"/>
    </xf>
    <xf numFmtId="0" fontId="16" fillId="5" borderId="11" xfId="0" applyFont="1" applyFill="1" applyBorder="1" applyAlignment="1">
      <alignment horizontal="center" vertical="center" wrapText="1"/>
    </xf>
    <xf numFmtId="179" fontId="16" fillId="2" borderId="35" xfId="0" applyNumberFormat="1" applyFont="1" applyFill="1" applyBorder="1" applyAlignment="1">
      <alignment vertical="top"/>
    </xf>
    <xf numFmtId="179" fontId="16" fillId="2" borderId="55" xfId="0" applyNumberFormat="1" applyFont="1" applyFill="1" applyBorder="1" applyAlignment="1">
      <alignment vertical="top"/>
    </xf>
    <xf numFmtId="179" fontId="16" fillId="2" borderId="36" xfId="0" applyNumberFormat="1" applyFont="1" applyFill="1" applyBorder="1" applyAlignment="1">
      <alignment vertical="top"/>
    </xf>
    <xf numFmtId="182" fontId="16" fillId="2" borderId="35" xfId="0" applyNumberFormat="1" applyFont="1" applyFill="1" applyBorder="1" applyAlignment="1">
      <alignment vertical="top"/>
    </xf>
    <xf numFmtId="182" fontId="16" fillId="2" borderId="55" xfId="0" applyNumberFormat="1" applyFont="1" applyFill="1" applyBorder="1" applyAlignment="1">
      <alignment vertical="top"/>
    </xf>
    <xf numFmtId="182" fontId="16" fillId="2" borderId="36" xfId="0" applyNumberFormat="1" applyFont="1" applyFill="1" applyBorder="1" applyAlignment="1">
      <alignment vertical="top"/>
    </xf>
    <xf numFmtId="0" fontId="4" fillId="2" borderId="27" xfId="5" applyFont="1" applyFill="1" applyBorder="1" applyAlignment="1" applyProtection="1">
      <alignment horizontal="center"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disk1\Users\pc07\Desktop\&#12456;&#12493;&#12523;&#12462;&#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別紙１-1"/>
      <sheetName val="Sheet1"/>
      <sheetName val="様式1別紙2-1-1"/>
      <sheetName val="様式1別紙2-1-11(複数年度事業の場合で、平成29年度分)"/>
      <sheetName val="協会使用シート"/>
      <sheetName val="換算係数"/>
    </sheetNames>
    <sheetDataSet>
      <sheetData sheetId="0" refreshError="1"/>
      <sheetData sheetId="1" refreshError="1"/>
      <sheetData sheetId="2" refreshError="1"/>
      <sheetData sheetId="3" refreshError="1"/>
      <sheetData sheetId="4" refreshError="1"/>
      <sheetData sheetId="5">
        <row r="3">
          <cell r="B3" t="str">
            <v>（エネルギー種類を選んでください）</v>
          </cell>
        </row>
        <row r="4">
          <cell r="B4" t="str">
            <v>原油(コンデンセートを除く。)</v>
          </cell>
          <cell r="C4">
            <v>2.6192466666666667</v>
          </cell>
          <cell r="D4" t="str">
            <v>kL</v>
          </cell>
          <cell r="E4" t="str">
            <v>tCO2/kL</v>
          </cell>
        </row>
        <row r="5">
          <cell r="B5" t="str">
            <v>コンデンセート(NGL)</v>
          </cell>
          <cell r="C5">
            <v>2.3815733333333333</v>
          </cell>
          <cell r="D5" t="str">
            <v>kL</v>
          </cell>
          <cell r="E5" t="str">
            <v>tCO2/kL</v>
          </cell>
        </row>
        <row r="6">
          <cell r="B6" t="str">
            <v>ガソリン</v>
          </cell>
          <cell r="C6">
            <v>2.3216600000000001</v>
          </cell>
          <cell r="D6" t="str">
            <v>kL</v>
          </cell>
          <cell r="E6" t="str">
            <v>tCO2/kL</v>
          </cell>
        </row>
        <row r="7">
          <cell r="B7" t="str">
            <v>ナフサ</v>
          </cell>
          <cell r="C7">
            <v>2.2422400000000002</v>
          </cell>
          <cell r="D7" t="str">
            <v>kL</v>
          </cell>
          <cell r="E7" t="str">
            <v>tCO2/kL</v>
          </cell>
        </row>
        <row r="8">
          <cell r="B8" t="str">
            <v>灯油</v>
          </cell>
          <cell r="C8">
            <v>2.4894833333333337</v>
          </cell>
          <cell r="D8" t="str">
            <v>kL</v>
          </cell>
          <cell r="E8" t="str">
            <v>tCO2/kL</v>
          </cell>
        </row>
        <row r="9">
          <cell r="B9" t="str">
            <v>軽油</v>
          </cell>
          <cell r="C9">
            <v>2.5849633333333339</v>
          </cell>
          <cell r="D9" t="str">
            <v>kL</v>
          </cell>
          <cell r="E9" t="str">
            <v>tCO2/kL</v>
          </cell>
        </row>
        <row r="10">
          <cell r="B10" t="str">
            <v>Ａ重油</v>
          </cell>
          <cell r="C10">
            <v>2.7096300000000002</v>
          </cell>
          <cell r="D10" t="str">
            <v>kL</v>
          </cell>
          <cell r="E10" t="str">
            <v>tCO2/kL</v>
          </cell>
        </row>
        <row r="11">
          <cell r="B11" t="str">
            <v>Ｂ・Ｃ重油</v>
          </cell>
          <cell r="C11">
            <v>2.9958499999999995</v>
          </cell>
          <cell r="D11" t="str">
            <v>kL</v>
          </cell>
          <cell r="E11" t="str">
            <v>tCO2/kL</v>
          </cell>
        </row>
        <row r="12">
          <cell r="B12" t="str">
            <v>石油アスファルト</v>
          </cell>
          <cell r="C12">
            <v>3.1193066666666667</v>
          </cell>
          <cell r="D12" t="str">
            <v>t</v>
          </cell>
          <cell r="E12" t="str">
            <v>tCO2/t</v>
          </cell>
        </row>
        <row r="13">
          <cell r="B13" t="str">
            <v>石油コークス</v>
          </cell>
          <cell r="C13">
            <v>2.7846866666666661</v>
          </cell>
          <cell r="D13" t="str">
            <v>t</v>
          </cell>
          <cell r="E13" t="str">
            <v>tCO2/t</v>
          </cell>
        </row>
        <row r="14">
          <cell r="B14" t="str">
            <v>液化石油ガス(ＬＰＧ)</v>
          </cell>
          <cell r="C14">
            <v>2.9988933333333332</v>
          </cell>
          <cell r="D14" t="str">
            <v>t</v>
          </cell>
          <cell r="E14" t="str">
            <v>tCO2/t</v>
          </cell>
        </row>
        <row r="15">
          <cell r="B15" t="str">
            <v>石油系炭化水素ガス</v>
          </cell>
          <cell r="C15">
            <v>2.3377933333333334</v>
          </cell>
          <cell r="D15" t="str">
            <v>千m3</v>
          </cell>
          <cell r="E15" t="str">
            <v>tCO2/千m3</v>
          </cell>
        </row>
        <row r="16">
          <cell r="B16" t="str">
            <v>液化天然ガス（ＬＮＧ）</v>
          </cell>
          <cell r="C16">
            <v>2.7027000000000001</v>
          </cell>
          <cell r="D16" t="str">
            <v>t</v>
          </cell>
          <cell r="E16" t="str">
            <v>tCO2/t</v>
          </cell>
        </row>
        <row r="17">
          <cell r="B17" t="str">
            <v>その他可燃性天然ガス</v>
          </cell>
          <cell r="C17">
            <v>2.21705</v>
          </cell>
          <cell r="D17" t="str">
            <v>千m3</v>
          </cell>
          <cell r="E17" t="str">
            <v>tCO2/千m3</v>
          </cell>
        </row>
        <row r="18">
          <cell r="B18" t="str">
            <v>原料炭</v>
          </cell>
          <cell r="C18">
            <v>2.6051666666666669</v>
          </cell>
          <cell r="D18" t="str">
            <v>t</v>
          </cell>
          <cell r="E18" t="str">
            <v>tCO2/t</v>
          </cell>
        </row>
        <row r="19">
          <cell r="B19" t="str">
            <v>一般炭</v>
          </cell>
          <cell r="C19">
            <v>2.3275633333333334</v>
          </cell>
          <cell r="D19" t="str">
            <v>t</v>
          </cell>
          <cell r="E19" t="str">
            <v>tCO2/t</v>
          </cell>
        </row>
        <row r="20">
          <cell r="B20" t="str">
            <v>無煙炭</v>
          </cell>
          <cell r="C20">
            <v>2.5151499999999998</v>
          </cell>
          <cell r="D20" t="str">
            <v>t</v>
          </cell>
          <cell r="E20" t="str">
            <v>tCO2/t</v>
          </cell>
        </row>
        <row r="21">
          <cell r="B21" t="str">
            <v>石炭コークス</v>
          </cell>
          <cell r="C21">
            <v>3.1693199999999995</v>
          </cell>
          <cell r="D21" t="str">
            <v>t</v>
          </cell>
          <cell r="E21" t="str">
            <v>tCO2/t</v>
          </cell>
        </row>
        <row r="22">
          <cell r="B22" t="str">
            <v>コールタール</v>
          </cell>
          <cell r="C22">
            <v>2.8584233333333326</v>
          </cell>
          <cell r="D22" t="str">
            <v>t</v>
          </cell>
          <cell r="E22" t="str">
            <v>tCO2/t</v>
          </cell>
        </row>
        <row r="23">
          <cell r="B23" t="str">
            <v>コークス炉ガス</v>
          </cell>
          <cell r="C23">
            <v>0.85103333333333342</v>
          </cell>
          <cell r="D23" t="str">
            <v>千m3</v>
          </cell>
          <cell r="E23" t="str">
            <v>tCO2/千m3</v>
          </cell>
        </row>
        <row r="24">
          <cell r="B24" t="str">
            <v>高炉ガス</v>
          </cell>
          <cell r="C24">
            <v>0.32883766666666664</v>
          </cell>
          <cell r="D24" t="str">
            <v>千m3</v>
          </cell>
          <cell r="E24" t="str">
            <v>tCO2/千m3</v>
          </cell>
        </row>
        <row r="25">
          <cell r="B25" t="str">
            <v>転炉ガス</v>
          </cell>
          <cell r="C25">
            <v>1.1841279999999998</v>
          </cell>
          <cell r="D25" t="str">
            <v>千m3</v>
          </cell>
          <cell r="E25" t="str">
            <v>tCO2/千m3</v>
          </cell>
        </row>
        <row r="26">
          <cell r="B26" t="str">
            <v>都市ガス</v>
          </cell>
          <cell r="C26">
            <v>2.2340266666666664</v>
          </cell>
          <cell r="D26" t="str">
            <v>千m3</v>
          </cell>
          <cell r="E26" t="str">
            <v>tCO2/千m3</v>
          </cell>
        </row>
        <row r="28">
          <cell r="B28" t="str">
            <v>産業用蒸気</v>
          </cell>
          <cell r="C28">
            <v>0.06</v>
          </cell>
          <cell r="D28" t="str">
            <v>GJ</v>
          </cell>
          <cell r="E28" t="str">
            <v>tCO2/GJ</v>
          </cell>
        </row>
        <row r="29">
          <cell r="B29" t="str">
            <v>産業用以外の蒸気</v>
          </cell>
          <cell r="C29">
            <v>5.7000000000000002E-2</v>
          </cell>
          <cell r="D29" t="str">
            <v>GJ</v>
          </cell>
          <cell r="E29" t="str">
            <v>tCO2/GJ</v>
          </cell>
        </row>
        <row r="30">
          <cell r="B30" t="str">
            <v>温水</v>
          </cell>
          <cell r="C30">
            <v>5.7000000000000002E-2</v>
          </cell>
          <cell r="D30" t="str">
            <v>GJ</v>
          </cell>
          <cell r="E30" t="str">
            <v>tCO2/GJ</v>
          </cell>
        </row>
        <row r="31">
          <cell r="B31" t="str">
            <v>冷水</v>
          </cell>
          <cell r="C31">
            <v>5.7000000000000002E-2</v>
          </cell>
          <cell r="D31" t="str">
            <v>GJ</v>
          </cell>
          <cell r="E31" t="str">
            <v>tCO2/GJ</v>
          </cell>
        </row>
        <row r="32">
          <cell r="B32" t="str">
            <v>消費電力量</v>
          </cell>
          <cell r="C32">
            <v>0.55000000000000004</v>
          </cell>
          <cell r="D32" t="str">
            <v>千KWh</v>
          </cell>
          <cell r="E32" t="str">
            <v>tCO2/千kWh</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J168"/>
  <sheetViews>
    <sheetView showGridLines="0" tabSelected="1" view="pageBreakPreview" zoomScaleNormal="100" zoomScaleSheetLayoutView="100" zoomScalePageLayoutView="130" workbookViewId="0">
      <selection activeCell="A157" sqref="A157:J157"/>
    </sheetView>
  </sheetViews>
  <sheetFormatPr defaultRowHeight="13.5" x14ac:dyDescent="0.15"/>
  <cols>
    <col min="1" max="1" width="6.25" style="36" customWidth="1"/>
    <col min="2" max="2" width="9.625" style="36" customWidth="1"/>
    <col min="3" max="3" width="9" style="36"/>
    <col min="4" max="4" width="11.375" style="36" bestFit="1" customWidth="1"/>
    <col min="5" max="9" width="9" style="36"/>
    <col min="10" max="10" width="9" style="36" customWidth="1"/>
    <col min="11" max="16384" width="9" style="35"/>
  </cols>
  <sheetData>
    <row r="1" spans="1:10" x14ac:dyDescent="0.15">
      <c r="A1" s="169" t="s">
        <v>266</v>
      </c>
      <c r="B1" s="35"/>
      <c r="C1" s="35"/>
      <c r="D1" s="35"/>
      <c r="E1" s="35"/>
      <c r="F1" s="35"/>
      <c r="G1" s="171"/>
      <c r="H1" s="172"/>
      <c r="I1" s="173"/>
      <c r="J1" s="174"/>
    </row>
    <row r="2" spans="1:10" x14ac:dyDescent="0.15">
      <c r="A2" s="179" t="s">
        <v>248</v>
      </c>
      <c r="B2" s="179"/>
      <c r="C2" s="179"/>
      <c r="D2" s="179"/>
      <c r="E2" s="179"/>
      <c r="F2" s="179"/>
      <c r="G2" s="179"/>
      <c r="H2" s="179"/>
      <c r="I2" s="179"/>
      <c r="J2" s="179"/>
    </row>
    <row r="3" spans="1:10" ht="14.25" thickBot="1" x14ac:dyDescent="0.2">
      <c r="A3" s="183" t="s">
        <v>174</v>
      </c>
      <c r="B3" s="183"/>
      <c r="C3" s="183"/>
      <c r="D3" s="183"/>
      <c r="E3" s="183"/>
      <c r="F3" s="183"/>
      <c r="G3" s="183"/>
      <c r="H3" s="183"/>
      <c r="I3" s="183"/>
      <c r="J3" s="183"/>
    </row>
    <row r="4" spans="1:10" ht="14.25" thickBot="1" x14ac:dyDescent="0.2">
      <c r="A4" s="184" t="s">
        <v>21</v>
      </c>
      <c r="B4" s="185"/>
      <c r="C4" s="258"/>
      <c r="D4" s="259"/>
      <c r="E4" s="259"/>
      <c r="F4" s="259"/>
      <c r="G4" s="259"/>
      <c r="H4" s="259"/>
      <c r="I4" s="259"/>
      <c r="J4" s="260"/>
    </row>
    <row r="5" spans="1:10" x14ac:dyDescent="0.15">
      <c r="A5" s="192" t="s">
        <v>203</v>
      </c>
      <c r="B5" s="195" t="s">
        <v>200</v>
      </c>
      <c r="C5" s="199" t="s">
        <v>195</v>
      </c>
      <c r="D5" s="200"/>
      <c r="E5" s="180"/>
      <c r="F5" s="181"/>
      <c r="G5" s="181"/>
      <c r="H5" s="181"/>
      <c r="I5" s="181"/>
      <c r="J5" s="182"/>
    </row>
    <row r="6" spans="1:10" x14ac:dyDescent="0.15">
      <c r="A6" s="193"/>
      <c r="B6" s="196"/>
      <c r="C6" s="201" t="s">
        <v>226</v>
      </c>
      <c r="D6" s="281"/>
      <c r="E6" s="203"/>
      <c r="F6" s="206"/>
      <c r="G6" s="206"/>
      <c r="H6" s="206"/>
      <c r="I6" s="206"/>
      <c r="J6" s="286"/>
    </row>
    <row r="7" spans="1:10" x14ac:dyDescent="0.15">
      <c r="A7" s="194"/>
      <c r="B7" s="197"/>
      <c r="C7" s="201" t="s">
        <v>196</v>
      </c>
      <c r="D7" s="202"/>
      <c r="E7" s="128" t="s">
        <v>197</v>
      </c>
      <c r="F7" s="203"/>
      <c r="G7" s="303"/>
      <c r="H7" s="303"/>
      <c r="I7" s="303"/>
      <c r="J7" s="304"/>
    </row>
    <row r="8" spans="1:10" x14ac:dyDescent="0.15">
      <c r="A8" s="194"/>
      <c r="B8" s="197"/>
      <c r="C8" s="224" t="s">
        <v>198</v>
      </c>
      <c r="D8" s="263"/>
      <c r="E8" s="209"/>
      <c r="F8" s="210"/>
      <c r="G8" s="210"/>
      <c r="H8" s="213" t="s">
        <v>204</v>
      </c>
      <c r="I8" s="207" t="s">
        <v>218</v>
      </c>
      <c r="J8" s="208"/>
    </row>
    <row r="9" spans="1:10" x14ac:dyDescent="0.15">
      <c r="A9" s="194"/>
      <c r="B9" s="197"/>
      <c r="C9" s="264"/>
      <c r="D9" s="265"/>
      <c r="E9" s="211"/>
      <c r="F9" s="212"/>
      <c r="G9" s="212"/>
      <c r="H9" s="214"/>
      <c r="I9" s="177"/>
      <c r="J9" s="178"/>
    </row>
    <row r="10" spans="1:10" x14ac:dyDescent="0.15">
      <c r="A10" s="194"/>
      <c r="B10" s="197"/>
      <c r="C10" s="220" t="s">
        <v>199</v>
      </c>
      <c r="D10" s="221"/>
      <c r="E10" s="297" t="s">
        <v>205</v>
      </c>
      <c r="F10" s="298"/>
      <c r="G10" s="298"/>
      <c r="H10" s="298"/>
      <c r="I10" s="298"/>
      <c r="J10" s="299"/>
    </row>
    <row r="11" spans="1:10" x14ac:dyDescent="0.15">
      <c r="A11" s="194"/>
      <c r="B11" s="197"/>
      <c r="C11" s="222"/>
      <c r="D11" s="223"/>
      <c r="E11" s="300"/>
      <c r="F11" s="301"/>
      <c r="G11" s="301"/>
      <c r="H11" s="301"/>
      <c r="I11" s="301"/>
      <c r="J11" s="302"/>
    </row>
    <row r="12" spans="1:10" x14ac:dyDescent="0.15">
      <c r="A12" s="194"/>
      <c r="B12" s="197"/>
      <c r="C12" s="224" t="s">
        <v>201</v>
      </c>
      <c r="D12" s="225"/>
      <c r="E12" s="297" t="s">
        <v>206</v>
      </c>
      <c r="F12" s="298"/>
      <c r="G12" s="298"/>
      <c r="H12" s="298"/>
      <c r="I12" s="298"/>
      <c r="J12" s="299"/>
    </row>
    <row r="13" spans="1:10" x14ac:dyDescent="0.15">
      <c r="A13" s="194"/>
      <c r="B13" s="198"/>
      <c r="C13" s="226"/>
      <c r="D13" s="227"/>
      <c r="E13" s="305"/>
      <c r="F13" s="306"/>
      <c r="G13" s="306"/>
      <c r="H13" s="306"/>
      <c r="I13" s="306"/>
      <c r="J13" s="307"/>
    </row>
    <row r="14" spans="1:10" x14ac:dyDescent="0.15">
      <c r="A14" s="194"/>
      <c r="B14" s="196" t="s">
        <v>202</v>
      </c>
      <c r="C14" s="201" t="s">
        <v>207</v>
      </c>
      <c r="D14" s="281"/>
      <c r="E14" s="203"/>
      <c r="F14" s="303"/>
      <c r="G14" s="303"/>
      <c r="H14" s="303"/>
      <c r="I14" s="303"/>
      <c r="J14" s="304"/>
    </row>
    <row r="15" spans="1:10" x14ac:dyDescent="0.15">
      <c r="A15" s="194"/>
      <c r="B15" s="196"/>
      <c r="C15" s="201" t="s">
        <v>208</v>
      </c>
      <c r="D15" s="281"/>
      <c r="E15" s="203"/>
      <c r="F15" s="204"/>
      <c r="G15" s="204"/>
      <c r="H15" s="204"/>
      <c r="I15" s="204"/>
      <c r="J15" s="205"/>
    </row>
    <row r="16" spans="1:10" x14ac:dyDescent="0.15">
      <c r="A16" s="194"/>
      <c r="B16" s="196"/>
      <c r="C16" s="201" t="s">
        <v>209</v>
      </c>
      <c r="D16" s="281"/>
      <c r="E16" s="203"/>
      <c r="F16" s="206"/>
      <c r="G16" s="129" t="s">
        <v>213</v>
      </c>
      <c r="H16" s="203"/>
      <c r="I16" s="206"/>
      <c r="J16" s="286"/>
    </row>
    <row r="17" spans="1:10" x14ac:dyDescent="0.15">
      <c r="A17" s="194"/>
      <c r="B17" s="196"/>
      <c r="C17" s="201" t="s">
        <v>210</v>
      </c>
      <c r="D17" s="281"/>
      <c r="E17" s="128" t="s">
        <v>197</v>
      </c>
      <c r="F17" s="203"/>
      <c r="G17" s="303"/>
      <c r="H17" s="303"/>
      <c r="I17" s="303"/>
      <c r="J17" s="304"/>
    </row>
    <row r="18" spans="1:10" x14ac:dyDescent="0.15">
      <c r="A18" s="194"/>
      <c r="B18" s="196"/>
      <c r="C18" s="201" t="s">
        <v>211</v>
      </c>
      <c r="D18" s="281"/>
      <c r="E18" s="203"/>
      <c r="F18" s="293"/>
      <c r="G18" s="129" t="s">
        <v>214</v>
      </c>
      <c r="H18" s="203"/>
      <c r="I18" s="206"/>
      <c r="J18" s="286"/>
    </row>
    <row r="19" spans="1:10" ht="14.25" thickBot="1" x14ac:dyDescent="0.2">
      <c r="A19" s="194"/>
      <c r="B19" s="196"/>
      <c r="C19" s="201" t="s">
        <v>212</v>
      </c>
      <c r="D19" s="281"/>
      <c r="E19" s="203"/>
      <c r="F19" s="204"/>
      <c r="G19" s="204"/>
      <c r="H19" s="204"/>
      <c r="I19" s="204"/>
      <c r="J19" s="205"/>
    </row>
    <row r="20" spans="1:10" x14ac:dyDescent="0.15">
      <c r="A20" s="186" t="s">
        <v>151</v>
      </c>
      <c r="B20" s="187"/>
      <c r="C20" s="217" t="s">
        <v>23</v>
      </c>
      <c r="D20" s="218"/>
      <c r="E20" s="218"/>
      <c r="F20" s="218"/>
      <c r="G20" s="218"/>
      <c r="H20" s="218"/>
      <c r="I20" s="218"/>
      <c r="J20" s="219"/>
    </row>
    <row r="21" spans="1:10" x14ac:dyDescent="0.15">
      <c r="A21" s="188"/>
      <c r="B21" s="189"/>
      <c r="C21" s="228" t="s">
        <v>60</v>
      </c>
      <c r="D21" s="229"/>
      <c r="E21" s="175"/>
      <c r="F21" s="175"/>
      <c r="G21" s="175"/>
      <c r="H21" s="175"/>
      <c r="I21" s="175"/>
      <c r="J21" s="176"/>
    </row>
    <row r="22" spans="1:10" ht="14.25" thickBot="1" x14ac:dyDescent="0.2">
      <c r="A22" s="190"/>
      <c r="B22" s="191"/>
      <c r="C22" s="309" t="s">
        <v>61</v>
      </c>
      <c r="D22" s="310"/>
      <c r="E22" s="215"/>
      <c r="F22" s="215"/>
      <c r="G22" s="215"/>
      <c r="H22" s="215"/>
      <c r="I22" s="215"/>
      <c r="J22" s="216"/>
    </row>
    <row r="23" spans="1:10" x14ac:dyDescent="0.15">
      <c r="A23" s="269" t="s">
        <v>24</v>
      </c>
      <c r="B23" s="270"/>
      <c r="C23" s="146" t="s">
        <v>160</v>
      </c>
      <c r="D23" s="147"/>
      <c r="E23" s="294" t="s">
        <v>25</v>
      </c>
      <c r="F23" s="295"/>
      <c r="G23" s="295"/>
      <c r="H23" s="295"/>
      <c r="I23" s="295"/>
      <c r="J23" s="296"/>
    </row>
    <row r="24" spans="1:10" x14ac:dyDescent="0.15">
      <c r="A24" s="271"/>
      <c r="B24" s="272"/>
      <c r="C24" s="284" t="s">
        <v>226</v>
      </c>
      <c r="D24" s="285"/>
      <c r="E24" s="106" t="s">
        <v>22</v>
      </c>
      <c r="F24" s="201" t="s">
        <v>26</v>
      </c>
      <c r="G24" s="242"/>
      <c r="H24" s="112" t="s">
        <v>215</v>
      </c>
      <c r="I24" s="201" t="s">
        <v>216</v>
      </c>
      <c r="J24" s="308"/>
    </row>
    <row r="25" spans="1:10" x14ac:dyDescent="0.15">
      <c r="A25" s="271"/>
      <c r="B25" s="272"/>
      <c r="C25" s="261"/>
      <c r="D25" s="262"/>
      <c r="E25" s="275"/>
      <c r="F25" s="277"/>
      <c r="G25" s="282"/>
      <c r="H25" s="275"/>
      <c r="I25" s="277"/>
      <c r="J25" s="278"/>
    </row>
    <row r="26" spans="1:10" x14ac:dyDescent="0.15">
      <c r="A26" s="271"/>
      <c r="B26" s="272"/>
      <c r="C26" s="287"/>
      <c r="D26" s="288"/>
      <c r="E26" s="276"/>
      <c r="F26" s="279"/>
      <c r="G26" s="283"/>
      <c r="H26" s="276"/>
      <c r="I26" s="279"/>
      <c r="J26" s="280"/>
    </row>
    <row r="27" spans="1:10" x14ac:dyDescent="0.15">
      <c r="A27" s="271"/>
      <c r="B27" s="272"/>
      <c r="C27" s="267"/>
      <c r="D27" s="268"/>
      <c r="E27" s="275"/>
      <c r="F27" s="277"/>
      <c r="G27" s="282"/>
      <c r="H27" s="275"/>
      <c r="I27" s="277"/>
      <c r="J27" s="278"/>
    </row>
    <row r="28" spans="1:10" x14ac:dyDescent="0.15">
      <c r="A28" s="271"/>
      <c r="B28" s="272"/>
      <c r="C28" s="289"/>
      <c r="D28" s="290"/>
      <c r="E28" s="276"/>
      <c r="F28" s="279"/>
      <c r="G28" s="283"/>
      <c r="H28" s="276"/>
      <c r="I28" s="279"/>
      <c r="J28" s="280"/>
    </row>
    <row r="29" spans="1:10" x14ac:dyDescent="0.15">
      <c r="A29" s="271"/>
      <c r="B29" s="272"/>
      <c r="C29" s="267"/>
      <c r="D29" s="268"/>
      <c r="E29" s="275"/>
      <c r="F29" s="277"/>
      <c r="G29" s="282"/>
      <c r="H29" s="275"/>
      <c r="I29" s="277"/>
      <c r="J29" s="278"/>
    </row>
    <row r="30" spans="1:10" ht="14.25" thickBot="1" x14ac:dyDescent="0.2">
      <c r="A30" s="273"/>
      <c r="B30" s="274"/>
      <c r="C30" s="291"/>
      <c r="D30" s="292"/>
      <c r="E30" s="276"/>
      <c r="F30" s="279"/>
      <c r="G30" s="283"/>
      <c r="H30" s="276"/>
      <c r="I30" s="279"/>
      <c r="J30" s="280"/>
    </row>
    <row r="31" spans="1:10" x14ac:dyDescent="0.15">
      <c r="A31" s="318" t="s">
        <v>27</v>
      </c>
      <c r="B31" s="319"/>
      <c r="C31" s="319"/>
      <c r="D31" s="319"/>
      <c r="E31" s="319"/>
      <c r="F31" s="319"/>
      <c r="G31" s="319"/>
      <c r="H31" s="319"/>
      <c r="I31" s="319"/>
      <c r="J31" s="320"/>
    </row>
    <row r="32" spans="1:10" x14ac:dyDescent="0.15">
      <c r="A32" s="54" t="s">
        <v>258</v>
      </c>
      <c r="B32" s="47"/>
      <c r="C32" s="47"/>
      <c r="D32" s="47"/>
      <c r="E32" s="47"/>
      <c r="F32" s="47"/>
      <c r="G32" s="47"/>
      <c r="H32" s="47"/>
      <c r="I32" s="47"/>
      <c r="J32" s="55"/>
    </row>
    <row r="33" spans="1:10" ht="50.1" customHeight="1" x14ac:dyDescent="0.15">
      <c r="A33" s="248"/>
      <c r="B33" s="240"/>
      <c r="C33" s="240"/>
      <c r="D33" s="240"/>
      <c r="E33" s="240"/>
      <c r="F33" s="240"/>
      <c r="G33" s="240"/>
      <c r="H33" s="240"/>
      <c r="I33" s="240"/>
      <c r="J33" s="241"/>
    </row>
    <row r="34" spans="1:10" x14ac:dyDescent="0.15">
      <c r="A34" s="56" t="s">
        <v>259</v>
      </c>
      <c r="B34" s="39"/>
      <c r="C34" s="39"/>
      <c r="D34" s="39"/>
      <c r="E34" s="39"/>
      <c r="F34" s="39"/>
      <c r="G34" s="39"/>
      <c r="H34" s="39"/>
      <c r="I34" s="39"/>
      <c r="J34" s="57"/>
    </row>
    <row r="35" spans="1:10" x14ac:dyDescent="0.15">
      <c r="A35" s="58" t="s">
        <v>176</v>
      </c>
      <c r="B35" s="50"/>
      <c r="C35" s="39"/>
      <c r="D35" s="39"/>
      <c r="E35" s="39"/>
      <c r="F35" s="39"/>
      <c r="G35" s="39"/>
      <c r="H35" s="39"/>
      <c r="I35" s="39"/>
      <c r="J35" s="57"/>
    </row>
    <row r="36" spans="1:10" x14ac:dyDescent="0.15">
      <c r="A36" s="58" t="s">
        <v>131</v>
      </c>
      <c r="B36" s="50"/>
      <c r="C36" s="39"/>
      <c r="D36" s="39"/>
      <c r="E36" s="39"/>
      <c r="F36" s="39"/>
      <c r="G36" s="39"/>
      <c r="H36" s="39"/>
      <c r="I36" s="39"/>
      <c r="J36" s="57"/>
    </row>
    <row r="37" spans="1:10" ht="99.95" customHeight="1" thickBot="1" x14ac:dyDescent="0.2">
      <c r="A37" s="230"/>
      <c r="B37" s="231"/>
      <c r="C37" s="231"/>
      <c r="D37" s="231"/>
      <c r="E37" s="231"/>
      <c r="F37" s="231"/>
      <c r="G37" s="231"/>
      <c r="H37" s="231"/>
      <c r="I37" s="231"/>
      <c r="J37" s="232"/>
    </row>
    <row r="38" spans="1:10" x14ac:dyDescent="0.15">
      <c r="A38" s="51" t="s">
        <v>260</v>
      </c>
      <c r="B38" s="52"/>
      <c r="C38" s="52"/>
      <c r="D38" s="52"/>
      <c r="E38" s="52"/>
      <c r="F38" s="52"/>
      <c r="G38" s="52"/>
      <c r="H38" s="52"/>
      <c r="I38" s="52"/>
      <c r="J38" s="53"/>
    </row>
    <row r="39" spans="1:10" x14ac:dyDescent="0.15">
      <c r="A39" s="58" t="s">
        <v>175</v>
      </c>
      <c r="B39" s="39"/>
      <c r="C39" s="39"/>
      <c r="D39" s="39"/>
      <c r="E39" s="39"/>
      <c r="F39" s="39"/>
      <c r="G39" s="39"/>
      <c r="H39" s="39"/>
      <c r="I39" s="39"/>
      <c r="J39" s="57"/>
    </row>
    <row r="40" spans="1:10" ht="99.95" customHeight="1" thickBot="1" x14ac:dyDescent="0.2">
      <c r="A40" s="243"/>
      <c r="B40" s="244"/>
      <c r="C40" s="244"/>
      <c r="D40" s="244"/>
      <c r="E40" s="244"/>
      <c r="F40" s="244"/>
      <c r="G40" s="244"/>
      <c r="H40" s="244"/>
      <c r="I40" s="244"/>
      <c r="J40" s="245"/>
    </row>
    <row r="41" spans="1:10" x14ac:dyDescent="0.15">
      <c r="A41" s="122" t="s">
        <v>28</v>
      </c>
      <c r="B41" s="123"/>
      <c r="C41" s="123"/>
      <c r="D41" s="123"/>
      <c r="E41" s="123"/>
      <c r="F41" s="123"/>
      <c r="G41" s="123"/>
      <c r="H41" s="123"/>
      <c r="I41" s="123"/>
      <c r="J41" s="124"/>
    </row>
    <row r="42" spans="1:10" x14ac:dyDescent="0.15">
      <c r="A42" s="54" t="s">
        <v>29</v>
      </c>
      <c r="B42" s="47"/>
      <c r="C42" s="47"/>
      <c r="D42" s="47"/>
      <c r="E42" s="47"/>
      <c r="F42" s="47"/>
      <c r="G42" s="47"/>
      <c r="H42" s="47"/>
      <c r="I42" s="47"/>
      <c r="J42" s="55"/>
    </row>
    <row r="43" spans="1:10" x14ac:dyDescent="0.15">
      <c r="A43" s="58" t="s">
        <v>30</v>
      </c>
      <c r="B43" s="50"/>
      <c r="C43" s="50"/>
      <c r="D43" s="50"/>
      <c r="E43" s="50"/>
      <c r="F43" s="50"/>
      <c r="G43" s="50"/>
      <c r="H43" s="50"/>
      <c r="I43" s="50"/>
      <c r="J43" s="59"/>
    </row>
    <row r="44" spans="1:10" x14ac:dyDescent="0.15">
      <c r="A44" s="58" t="s">
        <v>31</v>
      </c>
      <c r="B44" s="50"/>
      <c r="C44" s="50"/>
      <c r="D44" s="50"/>
      <c r="E44" s="50"/>
      <c r="F44" s="50"/>
      <c r="G44" s="50"/>
      <c r="H44" s="50"/>
      <c r="I44" s="50"/>
      <c r="J44" s="59"/>
    </row>
    <row r="45" spans="1:10" x14ac:dyDescent="0.15">
      <c r="A45" s="58" t="s">
        <v>32</v>
      </c>
      <c r="B45" s="50"/>
      <c r="C45" s="50"/>
      <c r="D45" s="50"/>
      <c r="E45" s="50"/>
      <c r="F45" s="50"/>
      <c r="G45" s="50"/>
      <c r="H45" s="50"/>
      <c r="I45" s="50"/>
      <c r="J45" s="59"/>
    </row>
    <row r="46" spans="1:10" x14ac:dyDescent="0.15">
      <c r="A46" s="56" t="s">
        <v>33</v>
      </c>
      <c r="B46" s="39"/>
      <c r="C46" s="39"/>
      <c r="D46" s="39"/>
      <c r="E46" s="39"/>
      <c r="F46" s="39"/>
      <c r="G46" s="39"/>
      <c r="H46" s="39"/>
      <c r="I46" s="39"/>
      <c r="J46" s="57"/>
    </row>
    <row r="47" spans="1:10" x14ac:dyDescent="0.15">
      <c r="A47" s="110" t="s">
        <v>271</v>
      </c>
      <c r="B47" s="39"/>
      <c r="C47" s="39"/>
      <c r="D47" s="72"/>
      <c r="E47" s="39" t="s">
        <v>161</v>
      </c>
      <c r="G47" s="39"/>
      <c r="H47" s="39"/>
      <c r="I47" s="39"/>
      <c r="J47" s="57"/>
    </row>
    <row r="48" spans="1:10" x14ac:dyDescent="0.15">
      <c r="A48" s="110" t="s">
        <v>272</v>
      </c>
      <c r="B48" s="39"/>
      <c r="C48" s="39"/>
      <c r="D48" s="73"/>
      <c r="E48" s="39" t="s">
        <v>161</v>
      </c>
      <c r="G48" s="39"/>
      <c r="H48" s="39"/>
      <c r="I48" s="39"/>
      <c r="J48" s="57"/>
    </row>
    <row r="49" spans="1:10" x14ac:dyDescent="0.15">
      <c r="A49" s="56"/>
      <c r="B49" s="39"/>
      <c r="C49" s="39"/>
      <c r="D49" s="39"/>
      <c r="E49" s="39"/>
      <c r="F49" s="39"/>
      <c r="G49" s="39"/>
      <c r="H49" s="39"/>
      <c r="I49" s="39"/>
      <c r="J49" s="57"/>
    </row>
    <row r="50" spans="1:10" x14ac:dyDescent="0.15">
      <c r="A50" s="56" t="s">
        <v>34</v>
      </c>
      <c r="B50" s="39"/>
      <c r="C50" s="39"/>
      <c r="D50" s="87" t="s">
        <v>37</v>
      </c>
      <c r="E50" s="87" t="s">
        <v>36</v>
      </c>
      <c r="F50" s="87" t="s">
        <v>108</v>
      </c>
      <c r="G50" s="87"/>
      <c r="H50" s="87" t="s">
        <v>109</v>
      </c>
      <c r="I50" s="87"/>
      <c r="J50" s="57"/>
    </row>
    <row r="51" spans="1:10" x14ac:dyDescent="0.15">
      <c r="A51" s="233"/>
      <c r="B51" s="234"/>
      <c r="C51" s="39"/>
      <c r="D51" s="72"/>
      <c r="E51" s="85" t="str">
        <f>IF(ISERROR(VLOOKUP(A51,換算係数Ａ!A2:D30,2,FALSE))=TRUE,"",VLOOKUP(A51,換算係数Ａ!A2:D30,2,FALSE))</f>
        <v/>
      </c>
      <c r="F51" s="85" t="str">
        <f>IF(ISERROR(VLOOKUP(A51,換算係数Ａ!A2:D30,3,FALSE))=TRUE,"",VLOOKUP(A51,換算係数Ａ!A2:D30,3,FALSE))</f>
        <v/>
      </c>
      <c r="G51" s="89" t="str">
        <f>IF(ISERROR(VLOOKUP(A51,換算係数Ａ!A2:D30,4,FALSE))=TRUE,"",VLOOKUP(A51,換算係数Ａ!A2:D30,4,FALSE))</f>
        <v/>
      </c>
      <c r="H51" s="84" t="str">
        <f t="shared" ref="H51:H56" si="0">IF(ISERROR(F51*D51)=TRUE,"",D51*F51)</f>
        <v/>
      </c>
      <c r="I51" s="39" t="s">
        <v>161</v>
      </c>
      <c r="J51" s="57"/>
    </row>
    <row r="52" spans="1:10" x14ac:dyDescent="0.15">
      <c r="A52" s="233"/>
      <c r="B52" s="234"/>
      <c r="C52" s="39"/>
      <c r="D52" s="73"/>
      <c r="E52" s="85" t="str">
        <f>IF(ISERROR(VLOOKUP(A52,換算係数Ａ!A3:D31,2,FALSE))=TRUE,"",VLOOKUP(A52,換算係数Ａ!A3:D31,2,FALSE))</f>
        <v/>
      </c>
      <c r="F52" s="85" t="str">
        <f>IF(ISERROR(VLOOKUP(A52,換算係数Ａ!A3:D31,3,FALSE))=TRUE,"",VLOOKUP(A52,換算係数Ａ!A3:D31,3,FALSE))</f>
        <v/>
      </c>
      <c r="G52" s="89" t="str">
        <f>IF(ISERROR(VLOOKUP(A52,換算係数Ａ!A3:D31,4,FALSE))=TRUE,"",VLOOKUP(A52,換算係数Ａ!A3:D31,4,FALSE))</f>
        <v/>
      </c>
      <c r="H52" s="84" t="str">
        <f t="shared" si="0"/>
        <v/>
      </c>
      <c r="I52" s="39" t="s">
        <v>161</v>
      </c>
      <c r="J52" s="57"/>
    </row>
    <row r="53" spans="1:10" x14ac:dyDescent="0.15">
      <c r="A53" s="233"/>
      <c r="B53" s="234"/>
      <c r="C53" s="39"/>
      <c r="D53" s="73"/>
      <c r="E53" s="85" t="str">
        <f>IF(ISERROR(VLOOKUP(A53,換算係数Ａ!A4:D32,2,FALSE))=TRUE,"",VLOOKUP(A53,換算係数Ａ!A4:D32,2,FALSE))</f>
        <v/>
      </c>
      <c r="F53" s="85" t="str">
        <f>IF(ISERROR(VLOOKUP(A53,換算係数Ａ!A4:D32,3,FALSE))=TRUE,"",VLOOKUP(A53,換算係数Ａ!A4:D32,3,FALSE))</f>
        <v/>
      </c>
      <c r="G53" s="89" t="str">
        <f>IF(ISERROR(VLOOKUP(A53,換算係数Ａ!A4:D32,4,FALSE))=TRUE,"",VLOOKUP(A53,換算係数Ａ!A4:D32,4,FALSE))</f>
        <v/>
      </c>
      <c r="H53" s="84" t="str">
        <f t="shared" si="0"/>
        <v/>
      </c>
      <c r="I53" s="39" t="s">
        <v>161</v>
      </c>
      <c r="J53" s="57"/>
    </row>
    <row r="54" spans="1:10" x14ac:dyDescent="0.15">
      <c r="A54" s="233"/>
      <c r="B54" s="234"/>
      <c r="C54" s="39"/>
      <c r="D54" s="73"/>
      <c r="E54" s="85" t="str">
        <f>IF(ISERROR(VLOOKUP(A54,換算係数Ａ!A5:D33,2,FALSE))=TRUE,"",VLOOKUP(A54,換算係数Ａ!A5:D33,2,FALSE))</f>
        <v/>
      </c>
      <c r="F54" s="85" t="str">
        <f>IF(ISERROR(VLOOKUP(A54,換算係数Ａ!A5:D33,3,FALSE))=TRUE,"",VLOOKUP(A54,換算係数Ａ!A5:D33,3,FALSE))</f>
        <v/>
      </c>
      <c r="G54" s="89" t="str">
        <f>IF(ISERROR(VLOOKUP(A54,換算係数Ａ!A5:D33,4,FALSE))=TRUE,"",VLOOKUP(A54,換算係数Ａ!A5:D33,4,FALSE))</f>
        <v/>
      </c>
      <c r="H54" s="84" t="str">
        <f t="shared" si="0"/>
        <v/>
      </c>
      <c r="I54" s="39" t="s">
        <v>161</v>
      </c>
      <c r="J54" s="57"/>
    </row>
    <row r="55" spans="1:10" x14ac:dyDescent="0.15">
      <c r="A55" s="233"/>
      <c r="B55" s="234"/>
      <c r="C55" s="39"/>
      <c r="D55" s="73"/>
      <c r="E55" s="85" t="str">
        <f>IF(ISERROR(VLOOKUP(A55,換算係数Ａ!A6:D34,2,FALSE))=TRUE,"",VLOOKUP(A55,換算係数Ａ!A6:D34,2,FALSE))</f>
        <v/>
      </c>
      <c r="F55" s="85" t="str">
        <f>IF(ISERROR(VLOOKUP(A55,換算係数Ａ!A6:D34,3,FALSE))=TRUE,"",VLOOKUP(A55,換算係数Ａ!A6:D34,3,FALSE))</f>
        <v/>
      </c>
      <c r="G55" s="89" t="str">
        <f>IF(ISERROR(VLOOKUP(A55,換算係数Ａ!A6:D34,4,FALSE))=TRUE,"",VLOOKUP(A55,換算係数Ａ!A6:D34,4,FALSE))</f>
        <v/>
      </c>
      <c r="H55" s="84" t="str">
        <f t="shared" si="0"/>
        <v/>
      </c>
      <c r="I55" s="39" t="s">
        <v>161</v>
      </c>
      <c r="J55" s="57"/>
    </row>
    <row r="56" spans="1:10" x14ac:dyDescent="0.15">
      <c r="A56" s="233"/>
      <c r="B56" s="234"/>
      <c r="C56" s="39"/>
      <c r="D56" s="73"/>
      <c r="E56" s="85" t="str">
        <f>IF(ISERROR(VLOOKUP(A56,換算係数Ａ!A7:D35,2,FALSE))=TRUE,"",VLOOKUP(A56,換算係数Ａ!A7:D35,2,FALSE))</f>
        <v/>
      </c>
      <c r="F56" s="85" t="str">
        <f>IF(ISERROR(VLOOKUP(A56,換算係数Ａ!A7:D35,3,FALSE))=TRUE,"",VLOOKUP(A56,換算係数Ａ!A7:D35,3,FALSE))</f>
        <v/>
      </c>
      <c r="G56" s="89" t="str">
        <f>IF(ISERROR(VLOOKUP(A56,換算係数Ａ!A7:D35,4,FALSE))=TRUE,"",VLOOKUP(A56,換算係数Ａ!A7:D35,4,FALSE))</f>
        <v/>
      </c>
      <c r="H56" s="84" t="str">
        <f t="shared" si="0"/>
        <v/>
      </c>
      <c r="I56" s="39" t="s">
        <v>161</v>
      </c>
      <c r="J56" s="57"/>
    </row>
    <row r="57" spans="1:10" x14ac:dyDescent="0.15">
      <c r="A57" s="86"/>
      <c r="B57" s="87"/>
      <c r="C57" s="39"/>
      <c r="D57" s="88"/>
      <c r="E57" s="39"/>
      <c r="F57" s="85"/>
      <c r="G57" s="67" t="s">
        <v>110</v>
      </c>
      <c r="H57" s="84">
        <f>SUM(H51:H56)</f>
        <v>0</v>
      </c>
      <c r="I57" s="39" t="s">
        <v>161</v>
      </c>
      <c r="J57" s="57"/>
    </row>
    <row r="58" spans="1:10" x14ac:dyDescent="0.15">
      <c r="A58" s="56"/>
      <c r="B58" s="39"/>
      <c r="C58" s="39"/>
      <c r="D58" s="39"/>
      <c r="E58" s="39"/>
      <c r="F58" s="39"/>
      <c r="G58" s="39"/>
      <c r="H58" s="39"/>
      <c r="I58" s="39"/>
      <c r="J58" s="57"/>
    </row>
    <row r="59" spans="1:10" x14ac:dyDescent="0.15">
      <c r="A59" s="56" t="s">
        <v>38</v>
      </c>
      <c r="B59" s="39"/>
      <c r="C59" s="39"/>
      <c r="D59" s="39"/>
      <c r="E59" s="39"/>
      <c r="F59" s="39"/>
      <c r="G59" s="39"/>
      <c r="H59" s="39"/>
      <c r="I59" s="39"/>
      <c r="J59" s="57"/>
    </row>
    <row r="60" spans="1:10" x14ac:dyDescent="0.15">
      <c r="A60" s="58" t="s">
        <v>189</v>
      </c>
      <c r="B60" s="50"/>
      <c r="C60" s="39"/>
      <c r="D60" s="39"/>
      <c r="E60" s="39"/>
      <c r="F60" s="39"/>
      <c r="G60" s="39"/>
      <c r="H60" s="39"/>
      <c r="I60" s="39"/>
      <c r="J60" s="57"/>
    </row>
    <row r="61" spans="1:10" x14ac:dyDescent="0.15">
      <c r="A61" s="58" t="s">
        <v>270</v>
      </c>
      <c r="B61" s="50"/>
      <c r="C61" s="39"/>
      <c r="D61" s="39"/>
      <c r="E61" s="39"/>
      <c r="F61" s="39"/>
      <c r="G61" s="39"/>
      <c r="H61" s="39"/>
      <c r="I61" s="39"/>
      <c r="J61" s="57"/>
    </row>
    <row r="62" spans="1:10" x14ac:dyDescent="0.15">
      <c r="A62" s="58" t="s">
        <v>188</v>
      </c>
      <c r="B62" s="50"/>
      <c r="C62" s="39"/>
      <c r="D62" s="39"/>
      <c r="E62" s="39"/>
      <c r="F62" s="39"/>
      <c r="G62" s="39"/>
      <c r="H62" s="39"/>
      <c r="I62" s="39"/>
      <c r="J62" s="57"/>
    </row>
    <row r="63" spans="1:10" x14ac:dyDescent="0.15">
      <c r="A63" s="58" t="s">
        <v>273</v>
      </c>
      <c r="B63" s="50"/>
      <c r="C63" s="39"/>
      <c r="D63" s="39"/>
      <c r="E63" s="39"/>
      <c r="F63" s="39"/>
      <c r="G63" s="39"/>
      <c r="H63" s="39"/>
      <c r="I63" s="39"/>
      <c r="J63" s="57"/>
    </row>
    <row r="64" spans="1:10" x14ac:dyDescent="0.15">
      <c r="A64" s="58" t="s">
        <v>135</v>
      </c>
      <c r="B64" s="50"/>
      <c r="C64" s="39"/>
      <c r="D64" s="39"/>
      <c r="E64" s="39"/>
      <c r="F64" s="39"/>
      <c r="G64" s="39"/>
      <c r="H64" s="39"/>
      <c r="I64" s="39"/>
      <c r="J64" s="57"/>
    </row>
    <row r="65" spans="1:10" x14ac:dyDescent="0.15">
      <c r="A65" s="160"/>
      <c r="B65" s="50"/>
      <c r="C65" s="39"/>
      <c r="D65" s="39"/>
      <c r="E65" s="39"/>
      <c r="F65" s="39"/>
      <c r="G65" s="39"/>
      <c r="H65" s="39"/>
      <c r="I65" s="39"/>
      <c r="J65" s="57"/>
    </row>
    <row r="66" spans="1:10" x14ac:dyDescent="0.15">
      <c r="A66" s="58"/>
      <c r="B66" s="50"/>
      <c r="C66" s="39"/>
      <c r="D66" s="39"/>
      <c r="E66" s="39"/>
      <c r="F66" s="39"/>
      <c r="G66" s="39"/>
      <c r="H66" s="39"/>
      <c r="I66" s="39"/>
      <c r="J66" s="57"/>
    </row>
    <row r="67" spans="1:10" x14ac:dyDescent="0.15">
      <c r="A67" s="58"/>
      <c r="B67" s="50"/>
      <c r="C67" s="39"/>
      <c r="D67" s="39"/>
      <c r="E67" s="39"/>
      <c r="F67" s="39"/>
      <c r="G67" s="39"/>
      <c r="H67" s="39"/>
      <c r="I67" s="39"/>
      <c r="J67" s="57"/>
    </row>
    <row r="68" spans="1:10" x14ac:dyDescent="0.15">
      <c r="A68" s="56" t="s">
        <v>261</v>
      </c>
      <c r="B68" s="39"/>
      <c r="C68" s="39"/>
      <c r="D68" s="39"/>
      <c r="E68" s="39"/>
      <c r="F68" s="39"/>
      <c r="G68" s="39"/>
      <c r="H68" s="39"/>
      <c r="I68" s="39"/>
      <c r="J68" s="57"/>
    </row>
    <row r="69" spans="1:10" ht="99.95" customHeight="1" x14ac:dyDescent="0.15">
      <c r="A69" s="248"/>
      <c r="B69" s="249"/>
      <c r="C69" s="249"/>
      <c r="D69" s="249"/>
      <c r="E69" s="249"/>
      <c r="F69" s="249"/>
      <c r="G69" s="249"/>
      <c r="H69" s="249"/>
      <c r="I69" s="249"/>
      <c r="J69" s="250"/>
    </row>
    <row r="70" spans="1:10" x14ac:dyDescent="0.15">
      <c r="A70" s="56"/>
      <c r="B70" s="39"/>
      <c r="C70" s="39"/>
      <c r="D70" s="39"/>
      <c r="E70" s="39"/>
      <c r="F70" s="39"/>
      <c r="G70" s="39"/>
      <c r="H70" s="39"/>
      <c r="I70" s="39"/>
      <c r="J70" s="57"/>
    </row>
    <row r="71" spans="1:10" x14ac:dyDescent="0.15">
      <c r="A71" s="56" t="s">
        <v>136</v>
      </c>
      <c r="B71" s="39"/>
      <c r="C71" s="39"/>
      <c r="D71" s="39"/>
      <c r="E71" s="39"/>
      <c r="F71" s="39"/>
      <c r="G71" s="39"/>
      <c r="H71" s="39"/>
      <c r="I71" s="39"/>
      <c r="J71" s="57"/>
    </row>
    <row r="72" spans="1:10" x14ac:dyDescent="0.15">
      <c r="A72" s="56" t="s">
        <v>137</v>
      </c>
      <c r="B72" s="39"/>
      <c r="C72" s="39"/>
      <c r="D72" s="39"/>
      <c r="E72" s="72"/>
      <c r="F72" s="39" t="s">
        <v>39</v>
      </c>
      <c r="G72" s="39"/>
      <c r="H72" s="39"/>
      <c r="I72" s="39"/>
      <c r="J72" s="57"/>
    </row>
    <row r="73" spans="1:10" x14ac:dyDescent="0.15">
      <c r="A73" s="56" t="s">
        <v>138</v>
      </c>
      <c r="B73" s="39"/>
      <c r="C73" s="35"/>
      <c r="D73" s="35"/>
      <c r="E73" s="72"/>
      <c r="F73" s="39" t="s">
        <v>39</v>
      </c>
      <c r="G73" s="39"/>
      <c r="H73" s="39"/>
      <c r="I73" s="39"/>
      <c r="J73" s="57"/>
    </row>
    <row r="74" spans="1:10" x14ac:dyDescent="0.15">
      <c r="A74" s="56" t="s">
        <v>139</v>
      </c>
      <c r="B74" s="39"/>
      <c r="C74" s="35"/>
      <c r="D74" s="35"/>
      <c r="E74" s="73"/>
      <c r="F74" s="39" t="s">
        <v>39</v>
      </c>
      <c r="G74" s="39"/>
      <c r="H74" s="39"/>
      <c r="I74" s="39"/>
      <c r="J74" s="57"/>
    </row>
    <row r="75" spans="1:10" x14ac:dyDescent="0.15">
      <c r="A75" s="56" t="s">
        <v>249</v>
      </c>
      <c r="B75" s="39"/>
      <c r="C75" s="35"/>
      <c r="D75" s="35"/>
      <c r="E75" s="73"/>
      <c r="F75" s="39" t="s">
        <v>117</v>
      </c>
      <c r="G75" s="39"/>
      <c r="H75" s="39"/>
      <c r="I75" s="39"/>
      <c r="J75" s="57"/>
    </row>
    <row r="76" spans="1:10" x14ac:dyDescent="0.15">
      <c r="A76" s="56" t="s">
        <v>140</v>
      </c>
      <c r="B76" s="39"/>
      <c r="C76" s="35"/>
      <c r="D76" s="35"/>
      <c r="E76" s="90" t="str">
        <f>IF(ISERROR(E75/E72)=TRUE,"",E75/E72)</f>
        <v/>
      </c>
      <c r="F76" s="39" t="s">
        <v>41</v>
      </c>
      <c r="G76" s="39"/>
      <c r="H76" s="39"/>
      <c r="I76" s="39"/>
      <c r="J76" s="57"/>
    </row>
    <row r="77" spans="1:10" x14ac:dyDescent="0.15">
      <c r="A77" s="56"/>
      <c r="B77" s="39"/>
      <c r="C77" s="39"/>
      <c r="D77" s="39"/>
      <c r="E77" s="39"/>
      <c r="F77" s="39"/>
      <c r="G77" s="39"/>
      <c r="H77" s="39"/>
      <c r="I77" s="39"/>
      <c r="J77" s="57"/>
    </row>
    <row r="78" spans="1:10" x14ac:dyDescent="0.15">
      <c r="A78" s="56" t="s">
        <v>40</v>
      </c>
      <c r="B78" s="39"/>
      <c r="C78" s="39"/>
      <c r="D78" s="39"/>
      <c r="E78" s="39"/>
      <c r="F78" s="39"/>
      <c r="G78" s="39"/>
      <c r="H78" s="39"/>
      <c r="I78" s="39"/>
      <c r="J78" s="57"/>
    </row>
    <row r="79" spans="1:10" ht="99.95" customHeight="1" x14ac:dyDescent="0.15">
      <c r="A79" s="239"/>
      <c r="B79" s="240"/>
      <c r="C79" s="240"/>
      <c r="D79" s="240"/>
      <c r="E79" s="240"/>
      <c r="F79" s="240"/>
      <c r="G79" s="240"/>
      <c r="H79" s="240"/>
      <c r="I79" s="240"/>
      <c r="J79" s="241"/>
    </row>
    <row r="80" spans="1:10" x14ac:dyDescent="0.15">
      <c r="A80" s="107"/>
      <c r="B80" s="108"/>
      <c r="C80" s="108"/>
      <c r="D80" s="108"/>
      <c r="E80" s="108"/>
      <c r="F80" s="108"/>
      <c r="G80" s="108"/>
      <c r="H80" s="108"/>
      <c r="I80" s="108"/>
      <c r="J80" s="109"/>
    </row>
    <row r="81" spans="1:10" x14ac:dyDescent="0.15">
      <c r="A81" s="56" t="s">
        <v>262</v>
      </c>
      <c r="B81" s="39"/>
      <c r="C81" s="39"/>
      <c r="D81" s="39"/>
      <c r="E81" s="39"/>
      <c r="F81" s="39"/>
      <c r="G81" s="39"/>
      <c r="H81" s="39"/>
      <c r="I81" s="39"/>
      <c r="J81" s="57"/>
    </row>
    <row r="82" spans="1:10" x14ac:dyDescent="0.15">
      <c r="A82" s="111" t="s">
        <v>191</v>
      </c>
      <c r="B82" s="39"/>
      <c r="C82" s="39"/>
      <c r="D82" s="39"/>
      <c r="E82" s="39"/>
      <c r="F82" s="39"/>
      <c r="G82" s="39"/>
      <c r="H82" s="39"/>
      <c r="I82" s="39"/>
      <c r="J82" s="57"/>
    </row>
    <row r="83" spans="1:10" ht="99.95" customHeight="1" x14ac:dyDescent="0.15">
      <c r="A83" s="248"/>
      <c r="B83" s="240"/>
      <c r="C83" s="240"/>
      <c r="D83" s="240"/>
      <c r="E83" s="240"/>
      <c r="F83" s="240"/>
      <c r="G83" s="240"/>
      <c r="H83" s="240"/>
      <c r="I83" s="240"/>
      <c r="J83" s="241"/>
    </row>
    <row r="84" spans="1:10" x14ac:dyDescent="0.15">
      <c r="A84" s="110"/>
      <c r="B84" s="50"/>
      <c r="C84" s="39"/>
      <c r="D84" s="39"/>
      <c r="E84" s="39"/>
      <c r="F84" s="39"/>
      <c r="G84" s="39"/>
      <c r="H84" s="39"/>
      <c r="I84" s="39"/>
      <c r="J84" s="57"/>
    </row>
    <row r="85" spans="1:10" x14ac:dyDescent="0.15">
      <c r="A85" s="56" t="s">
        <v>263</v>
      </c>
      <c r="B85" s="39"/>
      <c r="C85" s="39"/>
      <c r="D85" s="39"/>
      <c r="E85" s="39"/>
      <c r="F85" s="39"/>
      <c r="G85" s="39"/>
      <c r="H85" s="39"/>
      <c r="I85" s="39"/>
      <c r="J85" s="57"/>
    </row>
    <row r="86" spans="1:10" x14ac:dyDescent="0.15">
      <c r="A86" s="58" t="s">
        <v>219</v>
      </c>
      <c r="B86" s="50"/>
      <c r="C86" s="39"/>
      <c r="D86" s="39"/>
      <c r="E86" s="39"/>
      <c r="F86" s="39"/>
      <c r="G86" s="39"/>
      <c r="H86" s="39"/>
      <c r="I86" s="39"/>
      <c r="J86" s="57"/>
    </row>
    <row r="87" spans="1:10" x14ac:dyDescent="0.15">
      <c r="A87" s="58" t="s">
        <v>220</v>
      </c>
      <c r="B87" s="50"/>
      <c r="C87" s="39"/>
      <c r="D87" s="39"/>
      <c r="E87" s="39"/>
      <c r="F87" s="39"/>
      <c r="G87" s="39"/>
      <c r="H87" s="39"/>
      <c r="I87" s="39"/>
      <c r="J87" s="57"/>
    </row>
    <row r="88" spans="1:10" ht="99.95" customHeight="1" thickBot="1" x14ac:dyDescent="0.2">
      <c r="A88" s="230"/>
      <c r="B88" s="246"/>
      <c r="C88" s="246"/>
      <c r="D88" s="246"/>
      <c r="E88" s="246"/>
      <c r="F88" s="246"/>
      <c r="G88" s="246"/>
      <c r="H88" s="246"/>
      <c r="I88" s="246"/>
      <c r="J88" s="247"/>
    </row>
    <row r="89" spans="1:10" x14ac:dyDescent="0.15">
      <c r="A89" s="42" t="s">
        <v>42</v>
      </c>
      <c r="B89" s="43"/>
      <c r="C89" s="43"/>
      <c r="D89" s="43"/>
      <c r="E89" s="43"/>
      <c r="F89" s="43"/>
      <c r="G89" s="43"/>
      <c r="H89" s="43"/>
      <c r="I89" s="43"/>
      <c r="J89" s="44"/>
    </row>
    <row r="90" spans="1:10" x14ac:dyDescent="0.15">
      <c r="A90" s="54" t="s">
        <v>43</v>
      </c>
      <c r="B90" s="47"/>
      <c r="C90" s="47"/>
      <c r="D90" s="47"/>
      <c r="E90" s="47"/>
      <c r="F90" s="47"/>
      <c r="G90" s="47"/>
      <c r="H90" s="47"/>
      <c r="I90" s="47"/>
      <c r="J90" s="55"/>
    </row>
    <row r="91" spans="1:10" x14ac:dyDescent="0.15">
      <c r="A91" s="56" t="s">
        <v>44</v>
      </c>
      <c r="B91" s="39"/>
      <c r="C91" s="39"/>
      <c r="D91" s="39"/>
      <c r="E91" s="39"/>
      <c r="F91" s="39"/>
      <c r="G91" s="39"/>
      <c r="H91" s="39"/>
      <c r="I91" s="39"/>
      <c r="J91" s="57"/>
    </row>
    <row r="92" spans="1:10" x14ac:dyDescent="0.15">
      <c r="A92" s="69"/>
      <c r="B92" s="67"/>
      <c r="C92" s="161"/>
      <c r="D92" s="39" t="s">
        <v>162</v>
      </c>
      <c r="E92" s="39"/>
      <c r="F92" s="63"/>
      <c r="G92" s="39"/>
      <c r="H92" s="39"/>
      <c r="I92" s="39"/>
      <c r="J92" s="57"/>
    </row>
    <row r="93" spans="1:10" x14ac:dyDescent="0.15">
      <c r="A93" s="56"/>
      <c r="B93" s="39"/>
      <c r="C93" s="39"/>
      <c r="D93" s="39"/>
      <c r="E93" s="39"/>
      <c r="F93" s="39"/>
      <c r="G93" s="39"/>
      <c r="H93" s="39"/>
      <c r="I93" s="39"/>
      <c r="J93" s="57"/>
    </row>
    <row r="94" spans="1:10" x14ac:dyDescent="0.15">
      <c r="A94" s="58" t="s">
        <v>245</v>
      </c>
      <c r="B94" s="50"/>
      <c r="C94" s="39"/>
      <c r="D94" s="39"/>
      <c r="E94" s="39"/>
      <c r="F94" s="39"/>
      <c r="G94" s="39"/>
      <c r="H94" s="39"/>
      <c r="I94" s="39"/>
      <c r="J94" s="57"/>
    </row>
    <row r="95" spans="1:10" x14ac:dyDescent="0.15">
      <c r="A95" s="56"/>
      <c r="B95" s="39"/>
      <c r="C95" s="39"/>
      <c r="D95" s="39"/>
      <c r="E95" s="39"/>
      <c r="F95" s="39"/>
      <c r="G95" s="39"/>
      <c r="H95" s="39"/>
      <c r="I95" s="39"/>
      <c r="J95" s="57"/>
    </row>
    <row r="96" spans="1:10" x14ac:dyDescent="0.15">
      <c r="A96" s="56" t="s">
        <v>45</v>
      </c>
      <c r="B96" s="39"/>
      <c r="C96" s="39"/>
      <c r="D96" s="39"/>
      <c r="E96" s="39"/>
      <c r="F96" s="39"/>
      <c r="G96" s="39"/>
      <c r="H96" s="39"/>
      <c r="I96" s="39"/>
      <c r="J96" s="57"/>
    </row>
    <row r="97" spans="1:10" x14ac:dyDescent="0.15">
      <c r="A97" s="56" t="s">
        <v>190</v>
      </c>
      <c r="B97" s="39"/>
      <c r="C97" s="39"/>
      <c r="D97" s="39"/>
      <c r="E97" s="39"/>
      <c r="F97" s="39"/>
      <c r="G97" s="39"/>
      <c r="H97" s="39"/>
      <c r="I97" s="39"/>
      <c r="J97" s="57"/>
    </row>
    <row r="98" spans="1:10" x14ac:dyDescent="0.15">
      <c r="A98" s="58" t="s">
        <v>177</v>
      </c>
      <c r="B98" s="50"/>
      <c r="C98" s="39"/>
      <c r="D98" s="39"/>
      <c r="E98" s="39"/>
      <c r="F98" s="39"/>
      <c r="G98" s="39"/>
      <c r="H98" s="39"/>
      <c r="I98" s="39"/>
      <c r="J98" s="57"/>
    </row>
    <row r="99" spans="1:10" x14ac:dyDescent="0.15">
      <c r="A99" s="58" t="s">
        <v>178</v>
      </c>
      <c r="B99" s="50"/>
      <c r="C99" s="39"/>
      <c r="D99" s="39"/>
      <c r="E99" s="39"/>
      <c r="F99" s="39"/>
      <c r="G99" s="39"/>
      <c r="H99" s="39"/>
      <c r="I99" s="39"/>
      <c r="J99" s="57"/>
    </row>
    <row r="100" spans="1:10" x14ac:dyDescent="0.15">
      <c r="A100" s="58" t="s">
        <v>179</v>
      </c>
      <c r="B100" s="50"/>
      <c r="C100" s="39"/>
      <c r="D100" s="39"/>
      <c r="E100" s="39"/>
      <c r="F100" s="39"/>
      <c r="G100" s="39"/>
      <c r="H100" s="39"/>
      <c r="I100" s="39"/>
      <c r="J100" s="57"/>
    </row>
    <row r="101" spans="1:10" x14ac:dyDescent="0.15">
      <c r="A101" s="58" t="s">
        <v>180</v>
      </c>
      <c r="B101" s="50"/>
      <c r="C101" s="39"/>
      <c r="D101" s="39"/>
      <c r="E101" s="39"/>
      <c r="F101" s="39"/>
      <c r="G101" s="39"/>
      <c r="H101" s="39"/>
      <c r="I101" s="39"/>
      <c r="J101" s="57"/>
    </row>
    <row r="102" spans="1:10" x14ac:dyDescent="0.15">
      <c r="A102" s="58" t="s">
        <v>181</v>
      </c>
      <c r="B102" s="50"/>
      <c r="C102" s="39"/>
      <c r="D102" s="39"/>
      <c r="E102" s="39"/>
      <c r="F102" s="39"/>
      <c r="G102" s="39"/>
      <c r="H102" s="39"/>
      <c r="I102" s="39"/>
      <c r="J102" s="57"/>
    </row>
    <row r="103" spans="1:10" x14ac:dyDescent="0.15">
      <c r="A103" s="58" t="s">
        <v>182</v>
      </c>
      <c r="B103" s="50"/>
      <c r="C103" s="39"/>
      <c r="D103" s="39"/>
      <c r="E103" s="39"/>
      <c r="F103" s="39"/>
      <c r="G103" s="39"/>
      <c r="H103" s="39"/>
      <c r="I103" s="39"/>
      <c r="J103" s="57"/>
    </row>
    <row r="104" spans="1:10" x14ac:dyDescent="0.15">
      <c r="A104" s="58" t="s">
        <v>183</v>
      </c>
      <c r="B104" s="50"/>
      <c r="C104" s="39"/>
      <c r="D104" s="39"/>
      <c r="E104" s="39"/>
      <c r="F104" s="39"/>
      <c r="G104" s="39"/>
      <c r="H104" s="39"/>
      <c r="I104" s="39"/>
      <c r="J104" s="57"/>
    </row>
    <row r="105" spans="1:10" x14ac:dyDescent="0.15">
      <c r="A105" s="58" t="s">
        <v>184</v>
      </c>
      <c r="B105" s="39"/>
      <c r="C105" s="39"/>
      <c r="D105" s="39"/>
      <c r="E105" s="39"/>
      <c r="F105" s="39"/>
      <c r="G105" s="39"/>
      <c r="H105" s="39"/>
      <c r="I105" s="39"/>
      <c r="J105" s="57"/>
    </row>
    <row r="106" spans="1:10" x14ac:dyDescent="0.15">
      <c r="A106" s="56"/>
      <c r="B106" s="39"/>
      <c r="C106" s="39"/>
      <c r="D106" s="39"/>
      <c r="E106" s="39"/>
      <c r="F106" s="39"/>
      <c r="G106" s="39"/>
      <c r="H106" s="39"/>
      <c r="I106" s="39"/>
      <c r="J106" s="57"/>
    </row>
    <row r="107" spans="1:10" x14ac:dyDescent="0.15">
      <c r="A107" s="56" t="s">
        <v>46</v>
      </c>
      <c r="B107" s="39"/>
      <c r="C107" s="39"/>
      <c r="D107" s="39"/>
      <c r="E107" s="39"/>
      <c r="F107" s="39"/>
      <c r="G107" s="39"/>
      <c r="H107" s="39"/>
      <c r="I107" s="39"/>
      <c r="J107" s="57"/>
    </row>
    <row r="108" spans="1:10" x14ac:dyDescent="0.15">
      <c r="A108" s="58" t="s">
        <v>141</v>
      </c>
      <c r="B108" s="50"/>
      <c r="C108" s="39"/>
      <c r="D108" s="39"/>
      <c r="E108" s="39"/>
      <c r="F108" s="39"/>
      <c r="G108" s="39"/>
      <c r="H108" s="39"/>
      <c r="I108" s="39"/>
      <c r="J108" s="57"/>
    </row>
    <row r="109" spans="1:10" x14ac:dyDescent="0.15">
      <c r="A109" s="58" t="s">
        <v>217</v>
      </c>
      <c r="B109" s="50"/>
      <c r="C109" s="39"/>
      <c r="D109" s="39"/>
      <c r="E109" s="39"/>
      <c r="F109" s="39"/>
      <c r="G109" s="39"/>
      <c r="H109" s="39"/>
      <c r="I109" s="39"/>
      <c r="J109" s="57"/>
    </row>
    <row r="110" spans="1:10" x14ac:dyDescent="0.15">
      <c r="A110" s="58" t="s">
        <v>163</v>
      </c>
      <c r="B110" s="50"/>
      <c r="C110" s="39"/>
      <c r="D110" s="39"/>
      <c r="E110" s="39"/>
      <c r="F110" s="39"/>
      <c r="G110" s="39"/>
      <c r="H110" s="39"/>
      <c r="I110" s="39"/>
      <c r="J110" s="57"/>
    </row>
    <row r="111" spans="1:10" x14ac:dyDescent="0.15">
      <c r="A111" s="58" t="s">
        <v>274</v>
      </c>
      <c r="B111" s="50"/>
      <c r="C111" s="39"/>
      <c r="D111" s="39"/>
      <c r="E111" s="39"/>
      <c r="F111" s="156"/>
      <c r="G111" s="39"/>
      <c r="H111" s="39"/>
      <c r="I111" s="39"/>
      <c r="J111" s="57"/>
    </row>
    <row r="112" spans="1:10" x14ac:dyDescent="0.15">
      <c r="A112" s="58"/>
      <c r="B112" s="50"/>
      <c r="C112" s="39"/>
      <c r="D112" s="39"/>
      <c r="E112" s="39"/>
      <c r="F112" s="39"/>
      <c r="G112" s="39"/>
      <c r="H112" s="39"/>
      <c r="I112" s="39"/>
      <c r="J112" s="57"/>
    </row>
    <row r="113" spans="1:10" x14ac:dyDescent="0.15">
      <c r="A113" s="58"/>
      <c r="B113" s="50"/>
      <c r="C113" s="39"/>
      <c r="D113" s="39"/>
      <c r="E113" s="39"/>
      <c r="F113" s="39"/>
      <c r="G113" s="39"/>
      <c r="H113" s="39"/>
      <c r="I113" s="39"/>
      <c r="J113" s="57"/>
    </row>
    <row r="114" spans="1:10" x14ac:dyDescent="0.15">
      <c r="A114" s="58" t="s">
        <v>164</v>
      </c>
      <c r="B114" s="50"/>
      <c r="C114" s="39"/>
      <c r="D114" s="39"/>
      <c r="E114" s="39"/>
      <c r="F114" s="39"/>
      <c r="G114" s="39"/>
      <c r="H114" s="39"/>
      <c r="I114" s="39"/>
      <c r="J114" s="57"/>
    </row>
    <row r="115" spans="1:10" x14ac:dyDescent="0.15">
      <c r="A115" s="58" t="s">
        <v>152</v>
      </c>
      <c r="B115" s="50"/>
      <c r="C115" s="39"/>
      <c r="D115" s="39"/>
      <c r="E115" s="39"/>
      <c r="F115" s="39"/>
      <c r="G115" s="39"/>
      <c r="H115" s="39"/>
      <c r="I115" s="39"/>
      <c r="J115" s="57"/>
    </row>
    <row r="116" spans="1:10" x14ac:dyDescent="0.15">
      <c r="A116" s="58" t="s">
        <v>250</v>
      </c>
      <c r="B116" s="50"/>
      <c r="C116" s="39"/>
      <c r="D116" s="39"/>
      <c r="E116" s="39"/>
      <c r="F116" s="39"/>
      <c r="G116" s="39"/>
      <c r="H116" s="39"/>
      <c r="I116" s="39"/>
      <c r="J116" s="57"/>
    </row>
    <row r="117" spans="1:10" x14ac:dyDescent="0.15">
      <c r="A117" s="58" t="s">
        <v>252</v>
      </c>
      <c r="B117" s="50"/>
      <c r="C117" s="39"/>
      <c r="D117" s="39"/>
      <c r="E117" s="39"/>
      <c r="F117" s="39"/>
      <c r="G117" s="39"/>
      <c r="H117" s="39"/>
      <c r="I117" s="39"/>
      <c r="J117" s="57"/>
    </row>
    <row r="118" spans="1:10" x14ac:dyDescent="0.15">
      <c r="A118" s="58"/>
      <c r="B118" s="50"/>
      <c r="C118" s="39"/>
      <c r="D118" s="39"/>
      <c r="E118" s="39"/>
      <c r="F118" s="39"/>
      <c r="G118" s="39"/>
      <c r="H118" s="39"/>
      <c r="I118" s="39"/>
      <c r="J118" s="57"/>
    </row>
    <row r="119" spans="1:10" x14ac:dyDescent="0.15">
      <c r="A119" s="58"/>
      <c r="B119" s="50"/>
      <c r="C119" s="39"/>
      <c r="D119" s="39"/>
      <c r="E119" s="39"/>
      <c r="F119" s="39"/>
      <c r="G119" s="39"/>
      <c r="H119" s="39"/>
      <c r="I119" s="39"/>
      <c r="J119" s="57"/>
    </row>
    <row r="120" spans="1:10" x14ac:dyDescent="0.15">
      <c r="A120" s="56" t="s">
        <v>149</v>
      </c>
      <c r="B120" s="39"/>
      <c r="C120" s="39"/>
      <c r="D120" s="39"/>
      <c r="E120" s="39"/>
      <c r="F120" s="39"/>
      <c r="G120" s="39"/>
      <c r="H120" s="39"/>
      <c r="I120" s="39"/>
      <c r="J120" s="57"/>
    </row>
    <row r="121" spans="1:10" x14ac:dyDescent="0.15">
      <c r="A121" s="70"/>
      <c r="B121" s="201" t="s">
        <v>47</v>
      </c>
      <c r="C121" s="242"/>
      <c r="D121" s="201" t="s">
        <v>48</v>
      </c>
      <c r="E121" s="266"/>
      <c r="F121" s="242"/>
      <c r="G121" s="201" t="s">
        <v>49</v>
      </c>
      <c r="H121" s="242"/>
      <c r="I121" s="39"/>
      <c r="J121" s="57"/>
    </row>
    <row r="122" spans="1:10" x14ac:dyDescent="0.15">
      <c r="A122" s="70"/>
      <c r="B122" s="235"/>
      <c r="C122" s="236"/>
      <c r="D122" s="162"/>
      <c r="E122" s="113" t="s">
        <v>165</v>
      </c>
      <c r="F122" s="63"/>
      <c r="G122" s="40"/>
      <c r="H122" s="48" t="s">
        <v>41</v>
      </c>
      <c r="I122" s="68">
        <f>D122*G122</f>
        <v>0</v>
      </c>
      <c r="J122" s="57"/>
    </row>
    <row r="123" spans="1:10" x14ac:dyDescent="0.15">
      <c r="A123" s="70"/>
      <c r="B123" s="237"/>
      <c r="C123" s="238"/>
      <c r="D123" s="163"/>
      <c r="E123" s="114" t="s">
        <v>165</v>
      </c>
      <c r="F123" s="65"/>
      <c r="G123" s="61"/>
      <c r="H123" s="62" t="s">
        <v>41</v>
      </c>
      <c r="I123" s="68">
        <f>D123*G123</f>
        <v>0</v>
      </c>
      <c r="J123" s="57"/>
    </row>
    <row r="124" spans="1:10" x14ac:dyDescent="0.15">
      <c r="A124" s="70"/>
      <c r="B124" s="237"/>
      <c r="C124" s="238"/>
      <c r="D124" s="163"/>
      <c r="E124" s="114" t="s">
        <v>165</v>
      </c>
      <c r="F124" s="65"/>
      <c r="G124" s="61"/>
      <c r="H124" s="62" t="s">
        <v>41</v>
      </c>
      <c r="I124" s="68">
        <f>D124*G124</f>
        <v>0</v>
      </c>
      <c r="J124" s="57"/>
    </row>
    <row r="125" spans="1:10" x14ac:dyDescent="0.15">
      <c r="A125" s="70"/>
      <c r="B125" s="237"/>
      <c r="C125" s="238"/>
      <c r="D125" s="163"/>
      <c r="E125" s="114" t="s">
        <v>165</v>
      </c>
      <c r="F125" s="65"/>
      <c r="G125" s="61"/>
      <c r="H125" s="62" t="s">
        <v>41</v>
      </c>
      <c r="I125" s="68">
        <f>D125*G125</f>
        <v>0</v>
      </c>
      <c r="J125" s="57"/>
    </row>
    <row r="126" spans="1:10" x14ac:dyDescent="0.15">
      <c r="A126" s="70"/>
      <c r="B126" s="256"/>
      <c r="C126" s="257"/>
      <c r="D126" s="164"/>
      <c r="E126" s="115" t="s">
        <v>165</v>
      </c>
      <c r="F126" s="64"/>
      <c r="G126" s="41"/>
      <c r="H126" s="49" t="s">
        <v>41</v>
      </c>
      <c r="I126" s="68">
        <f>D126*G126</f>
        <v>0</v>
      </c>
      <c r="J126" s="57"/>
    </row>
    <row r="127" spans="1:10" x14ac:dyDescent="0.15">
      <c r="A127" s="70"/>
      <c r="B127" s="254" t="s">
        <v>59</v>
      </c>
      <c r="C127" s="255"/>
      <c r="D127" s="165">
        <f>SUM(D122:D126)</f>
        <v>0</v>
      </c>
      <c r="E127" s="37" t="s">
        <v>165</v>
      </c>
      <c r="F127" s="60"/>
      <c r="G127" s="37"/>
      <c r="H127" s="38"/>
      <c r="I127" s="68">
        <f>SUM(I122:I126)</f>
        <v>0</v>
      </c>
      <c r="J127" s="57"/>
    </row>
    <row r="128" spans="1:10" x14ac:dyDescent="0.15">
      <c r="A128" s="58"/>
      <c r="B128" s="50"/>
      <c r="C128" s="39"/>
      <c r="D128" s="39"/>
      <c r="E128" s="39"/>
      <c r="F128" s="39"/>
      <c r="G128" s="39"/>
      <c r="H128" s="39"/>
      <c r="I128" s="39"/>
      <c r="J128" s="57"/>
    </row>
    <row r="129" spans="1:10" x14ac:dyDescent="0.15">
      <c r="A129" s="56"/>
      <c r="B129" s="39" t="s">
        <v>247</v>
      </c>
      <c r="C129" s="39"/>
      <c r="D129" s="35"/>
      <c r="E129" s="35"/>
      <c r="F129" s="35"/>
      <c r="G129" s="72"/>
      <c r="H129" s="39" t="s">
        <v>39</v>
      </c>
      <c r="I129" s="39"/>
      <c r="J129" s="57"/>
    </row>
    <row r="130" spans="1:10" x14ac:dyDescent="0.15">
      <c r="A130" s="56"/>
      <c r="B130" s="39" t="s">
        <v>142</v>
      </c>
      <c r="C130" s="39"/>
      <c r="D130" s="35"/>
      <c r="E130" s="35"/>
      <c r="F130" s="35"/>
      <c r="G130" s="166">
        <f>I127</f>
        <v>0</v>
      </c>
      <c r="H130" s="39" t="s">
        <v>161</v>
      </c>
      <c r="I130" s="39"/>
      <c r="J130" s="57"/>
    </row>
    <row r="131" spans="1:10" x14ac:dyDescent="0.15">
      <c r="A131" s="56"/>
      <c r="B131" s="39" t="s">
        <v>143</v>
      </c>
      <c r="C131" s="39"/>
      <c r="D131" s="66"/>
      <c r="E131" s="39"/>
      <c r="F131" s="35"/>
      <c r="G131" s="74" t="str">
        <f>IF(ISERROR(G129/G130)=TRUE,"",G129/G130)</f>
        <v/>
      </c>
      <c r="H131" s="39" t="s">
        <v>166</v>
      </c>
      <c r="I131" s="39"/>
      <c r="J131" s="57"/>
    </row>
    <row r="132" spans="1:10" x14ac:dyDescent="0.15">
      <c r="A132" s="56"/>
      <c r="B132" s="39"/>
      <c r="C132" s="39"/>
      <c r="D132" s="66"/>
      <c r="E132" s="39"/>
      <c r="F132" s="88"/>
      <c r="G132" s="39"/>
      <c r="H132" s="39"/>
      <c r="I132" s="39"/>
      <c r="J132" s="57"/>
    </row>
    <row r="133" spans="1:10" x14ac:dyDescent="0.15">
      <c r="A133" s="56" t="s">
        <v>185</v>
      </c>
      <c r="B133" s="39"/>
      <c r="C133" s="39"/>
      <c r="D133" s="66"/>
      <c r="E133" s="39"/>
      <c r="F133" s="88"/>
      <c r="G133" s="39"/>
      <c r="H133" s="39"/>
      <c r="I133" s="39"/>
      <c r="J133" s="57"/>
    </row>
    <row r="134" spans="1:10" x14ac:dyDescent="0.15">
      <c r="A134" s="56" t="s">
        <v>186</v>
      </c>
      <c r="B134" s="39"/>
      <c r="C134" s="39"/>
      <c r="D134" s="66"/>
      <c r="E134" s="39"/>
      <c r="F134" s="88"/>
      <c r="G134" s="39"/>
      <c r="H134" s="39"/>
      <c r="I134" s="39"/>
      <c r="J134" s="57"/>
    </row>
    <row r="135" spans="1:10" x14ac:dyDescent="0.15">
      <c r="A135" s="56"/>
      <c r="B135" s="39"/>
      <c r="C135" s="39"/>
      <c r="D135" s="66"/>
      <c r="E135" s="39"/>
      <c r="F135" s="88"/>
      <c r="G135" s="39"/>
      <c r="H135" s="39"/>
      <c r="I135" s="39"/>
      <c r="J135" s="57"/>
    </row>
    <row r="136" spans="1:10" x14ac:dyDescent="0.15">
      <c r="A136" s="56"/>
      <c r="B136" s="39" t="s">
        <v>192</v>
      </c>
      <c r="C136" s="39"/>
      <c r="D136" s="35"/>
      <c r="E136" s="35"/>
      <c r="F136" s="35"/>
      <c r="G136" s="72"/>
      <c r="H136" s="39" t="s">
        <v>194</v>
      </c>
      <c r="I136" s="39"/>
      <c r="J136" s="57"/>
    </row>
    <row r="137" spans="1:10" x14ac:dyDescent="0.15">
      <c r="A137" s="56"/>
      <c r="B137" s="39" t="s">
        <v>193</v>
      </c>
      <c r="C137" s="39"/>
      <c r="D137" s="35"/>
      <c r="E137" s="35"/>
      <c r="F137" s="35"/>
      <c r="G137" s="166">
        <f>D127</f>
        <v>0</v>
      </c>
      <c r="H137" s="39" t="s">
        <v>162</v>
      </c>
      <c r="I137" s="39"/>
      <c r="J137" s="57"/>
    </row>
    <row r="138" spans="1:10" x14ac:dyDescent="0.15">
      <c r="A138" s="56"/>
      <c r="B138" s="39" t="s">
        <v>187</v>
      </c>
      <c r="C138" s="39"/>
      <c r="D138" s="66"/>
      <c r="E138" s="39"/>
      <c r="F138" s="35"/>
      <c r="G138" s="74" t="str">
        <f>IF(ISERROR(G136/G137)=TRUE,"",G136/G137)</f>
        <v/>
      </c>
      <c r="H138" s="39" t="s">
        <v>166</v>
      </c>
      <c r="I138" s="39"/>
      <c r="J138" s="57"/>
    </row>
    <row r="139" spans="1:10" ht="14.25" thickBot="1" x14ac:dyDescent="0.2">
      <c r="A139" s="125"/>
      <c r="B139" s="45"/>
      <c r="C139" s="45"/>
      <c r="D139" s="126"/>
      <c r="E139" s="45"/>
      <c r="F139" s="127"/>
      <c r="G139" s="45"/>
      <c r="H139" s="45"/>
      <c r="I139" s="45"/>
      <c r="J139" s="46"/>
    </row>
    <row r="140" spans="1:10" x14ac:dyDescent="0.15">
      <c r="A140" s="51" t="s">
        <v>50</v>
      </c>
      <c r="B140" s="52"/>
      <c r="C140" s="52"/>
      <c r="D140" s="52"/>
      <c r="E140" s="52"/>
      <c r="F140" s="52"/>
      <c r="G140" s="52"/>
      <c r="H140" s="52"/>
      <c r="I140" s="52"/>
      <c r="J140" s="53"/>
    </row>
    <row r="141" spans="1:10" x14ac:dyDescent="0.15">
      <c r="A141" s="58" t="s">
        <v>264</v>
      </c>
      <c r="B141" s="39"/>
      <c r="C141" s="39"/>
      <c r="D141" s="39"/>
      <c r="E141" s="39"/>
      <c r="F141" s="39"/>
      <c r="G141" s="39"/>
      <c r="H141" s="39"/>
      <c r="I141" s="39"/>
      <c r="J141" s="57"/>
    </row>
    <row r="142" spans="1:10" x14ac:dyDescent="0.15">
      <c r="A142" s="58" t="s">
        <v>153</v>
      </c>
      <c r="B142" s="39"/>
      <c r="C142" s="39"/>
      <c r="D142" s="39"/>
      <c r="E142" s="39"/>
      <c r="F142" s="39"/>
      <c r="G142" s="39"/>
      <c r="H142" s="39"/>
      <c r="I142" s="39"/>
      <c r="J142" s="57"/>
    </row>
    <row r="143" spans="1:10" ht="45" customHeight="1" thickBot="1" x14ac:dyDescent="0.2">
      <c r="A143" s="248"/>
      <c r="B143" s="249"/>
      <c r="C143" s="249"/>
      <c r="D143" s="249"/>
      <c r="E143" s="249"/>
      <c r="F143" s="249"/>
      <c r="G143" s="249"/>
      <c r="H143" s="249"/>
      <c r="I143" s="249"/>
      <c r="J143" s="250"/>
    </row>
    <row r="144" spans="1:10" x14ac:dyDescent="0.15">
      <c r="A144" s="51" t="s">
        <v>51</v>
      </c>
      <c r="B144" s="52"/>
      <c r="C144" s="52"/>
      <c r="D144" s="52"/>
      <c r="E144" s="52"/>
      <c r="F144" s="52"/>
      <c r="G144" s="52"/>
      <c r="H144" s="52"/>
      <c r="I144" s="52"/>
      <c r="J144" s="53"/>
    </row>
    <row r="145" spans="1:10" x14ac:dyDescent="0.15">
      <c r="A145" s="58" t="s">
        <v>52</v>
      </c>
      <c r="B145" s="39"/>
      <c r="C145" s="39"/>
      <c r="D145" s="39"/>
      <c r="E145" s="39"/>
      <c r="F145" s="39"/>
      <c r="G145" s="39"/>
      <c r="H145" s="39"/>
      <c r="I145" s="39"/>
      <c r="J145" s="57"/>
    </row>
    <row r="146" spans="1:10" ht="45" customHeight="1" thickBot="1" x14ac:dyDescent="0.2">
      <c r="A146" s="251"/>
      <c r="B146" s="252"/>
      <c r="C146" s="252"/>
      <c r="D146" s="252"/>
      <c r="E146" s="252"/>
      <c r="F146" s="252"/>
      <c r="G146" s="252"/>
      <c r="H146" s="252"/>
      <c r="I146" s="252"/>
      <c r="J146" s="253"/>
    </row>
    <row r="147" spans="1:10" x14ac:dyDescent="0.15">
      <c r="A147" s="71" t="s">
        <v>251</v>
      </c>
      <c r="B147" s="52"/>
      <c r="C147" s="52"/>
      <c r="D147" s="52"/>
      <c r="E147" s="52"/>
      <c r="F147" s="52"/>
      <c r="G147" s="52"/>
      <c r="H147" s="52"/>
      <c r="I147" s="52"/>
      <c r="J147" s="53"/>
    </row>
    <row r="148" spans="1:10" x14ac:dyDescent="0.15">
      <c r="A148" s="133" t="s">
        <v>54</v>
      </c>
      <c r="B148" s="47"/>
      <c r="C148" s="47"/>
      <c r="D148" s="39"/>
      <c r="E148" s="39"/>
      <c r="F148" s="39"/>
      <c r="G148" s="39"/>
      <c r="H148" s="39"/>
      <c r="I148" s="39"/>
      <c r="J148" s="57"/>
    </row>
    <row r="149" spans="1:10" x14ac:dyDescent="0.15">
      <c r="A149" s="167"/>
      <c r="C149" s="168"/>
      <c r="E149" s="168"/>
      <c r="G149" s="168"/>
      <c r="J149" s="57"/>
    </row>
    <row r="150" spans="1:10" ht="14.25" thickBot="1" x14ac:dyDescent="0.2">
      <c r="A150" s="311" t="s">
        <v>53</v>
      </c>
      <c r="B150" s="312"/>
      <c r="C150" s="313" t="s">
        <v>267</v>
      </c>
      <c r="D150" s="314"/>
      <c r="E150" s="313" t="s">
        <v>268</v>
      </c>
      <c r="F150" s="314"/>
      <c r="G150" s="315" t="s">
        <v>269</v>
      </c>
      <c r="H150" s="312"/>
      <c r="I150" s="316"/>
      <c r="J150" s="317"/>
    </row>
    <row r="151" spans="1:10" x14ac:dyDescent="0.15">
      <c r="A151" s="51" t="s">
        <v>154</v>
      </c>
      <c r="B151" s="52"/>
      <c r="C151" s="52"/>
      <c r="D151" s="52"/>
      <c r="E151" s="52"/>
      <c r="F151" s="52"/>
      <c r="G151" s="52"/>
      <c r="H151" s="52"/>
      <c r="I151" s="52"/>
      <c r="J151" s="53"/>
    </row>
    <row r="152" spans="1:10" x14ac:dyDescent="0.15">
      <c r="A152" s="54" t="s">
        <v>155</v>
      </c>
      <c r="B152" s="47"/>
      <c r="C152" s="47"/>
      <c r="D152" s="47"/>
      <c r="E152" s="47"/>
      <c r="F152" s="47"/>
      <c r="G152" s="47"/>
      <c r="H152" s="47"/>
      <c r="I152" s="47"/>
      <c r="J152" s="55"/>
    </row>
    <row r="153" spans="1:10" x14ac:dyDescent="0.15">
      <c r="A153" s="58" t="s">
        <v>275</v>
      </c>
      <c r="B153" s="39"/>
      <c r="C153" s="39"/>
      <c r="D153" s="39"/>
      <c r="E153" s="39"/>
      <c r="F153" s="39"/>
      <c r="G153" s="39"/>
      <c r="H153" s="39"/>
      <c r="I153" s="39"/>
      <c r="J153" s="57"/>
    </row>
    <row r="154" spans="1:10" ht="42" customHeight="1" x14ac:dyDescent="0.15">
      <c r="A154" s="248"/>
      <c r="B154" s="249"/>
      <c r="C154" s="249"/>
      <c r="D154" s="249"/>
      <c r="E154" s="249"/>
      <c r="F154" s="249"/>
      <c r="G154" s="249"/>
      <c r="H154" s="249"/>
      <c r="I154" s="249"/>
      <c r="J154" s="250"/>
    </row>
    <row r="155" spans="1:10" x14ac:dyDescent="0.15">
      <c r="A155" s="56" t="s">
        <v>156</v>
      </c>
      <c r="B155" s="39"/>
      <c r="C155" s="39"/>
      <c r="D155" s="39"/>
      <c r="E155" s="39"/>
      <c r="F155" s="39"/>
      <c r="G155" s="39"/>
      <c r="H155" s="39"/>
      <c r="I155" s="39"/>
      <c r="J155" s="57"/>
    </row>
    <row r="156" spans="1:10" x14ac:dyDescent="0.15">
      <c r="A156" s="58" t="s">
        <v>157</v>
      </c>
      <c r="B156" s="39"/>
      <c r="C156" s="39"/>
      <c r="D156" s="39"/>
      <c r="E156" s="39"/>
      <c r="F156" s="39"/>
      <c r="G156" s="39"/>
      <c r="H156" s="39"/>
      <c r="I156" s="39"/>
      <c r="J156" s="57"/>
    </row>
    <row r="157" spans="1:10" ht="45" customHeight="1" x14ac:dyDescent="0.15">
      <c r="A157" s="248"/>
      <c r="B157" s="249"/>
      <c r="C157" s="249"/>
      <c r="D157" s="249"/>
      <c r="E157" s="249"/>
      <c r="F157" s="249"/>
      <c r="G157" s="249"/>
      <c r="H157" s="249"/>
      <c r="I157" s="249"/>
      <c r="J157" s="250"/>
    </row>
    <row r="158" spans="1:10" x14ac:dyDescent="0.15">
      <c r="A158" s="54" t="s">
        <v>158</v>
      </c>
      <c r="B158" s="47"/>
      <c r="C158" s="47"/>
      <c r="D158" s="47"/>
      <c r="E158" s="47"/>
      <c r="F158" s="47"/>
      <c r="G158" s="47"/>
      <c r="H158" s="47"/>
      <c r="I158" s="47"/>
      <c r="J158" s="55"/>
    </row>
    <row r="159" spans="1:10" x14ac:dyDescent="0.15">
      <c r="A159" s="58" t="s">
        <v>159</v>
      </c>
      <c r="B159" s="39"/>
      <c r="C159" s="39"/>
      <c r="D159" s="39"/>
      <c r="E159" s="39"/>
      <c r="F159" s="39"/>
      <c r="G159" s="39"/>
      <c r="H159" s="39"/>
      <c r="I159" s="39"/>
      <c r="J159" s="57"/>
    </row>
    <row r="160" spans="1:10" ht="45" customHeight="1" thickBot="1" x14ac:dyDescent="0.2">
      <c r="A160" s="243"/>
      <c r="B160" s="244"/>
      <c r="C160" s="244"/>
      <c r="D160" s="244"/>
      <c r="E160" s="244"/>
      <c r="F160" s="244"/>
      <c r="G160" s="244"/>
      <c r="H160" s="244"/>
      <c r="I160" s="244"/>
      <c r="J160" s="245"/>
    </row>
    <row r="161" spans="1:10" x14ac:dyDescent="0.15">
      <c r="A161" s="51" t="s">
        <v>55</v>
      </c>
      <c r="B161" s="52"/>
      <c r="C161" s="52"/>
      <c r="D161" s="52"/>
      <c r="E161" s="52"/>
      <c r="F161" s="52"/>
      <c r="G161" s="52"/>
      <c r="H161" s="52"/>
      <c r="I161" s="52"/>
      <c r="J161" s="53"/>
    </row>
    <row r="162" spans="1:10" x14ac:dyDescent="0.15">
      <c r="A162" s="58" t="s">
        <v>132</v>
      </c>
      <c r="B162" s="39"/>
      <c r="C162" s="39"/>
      <c r="D162" s="39"/>
      <c r="E162" s="39"/>
      <c r="F162" s="39"/>
      <c r="G162" s="39"/>
      <c r="H162" s="39"/>
      <c r="I162" s="39"/>
      <c r="J162" s="57"/>
    </row>
    <row r="163" spans="1:10" x14ac:dyDescent="0.15">
      <c r="A163" s="58" t="s">
        <v>133</v>
      </c>
      <c r="B163" s="39"/>
      <c r="C163" s="39"/>
      <c r="D163" s="39"/>
      <c r="E163" s="39"/>
      <c r="F163" s="39"/>
      <c r="G163" s="39"/>
      <c r="H163" s="39"/>
      <c r="I163" s="39"/>
      <c r="J163" s="57"/>
    </row>
    <row r="164" spans="1:10" x14ac:dyDescent="0.15">
      <c r="A164" s="58" t="s">
        <v>134</v>
      </c>
      <c r="B164" s="39"/>
      <c r="C164" s="39"/>
      <c r="D164" s="39"/>
      <c r="E164" s="39"/>
      <c r="F164" s="39"/>
      <c r="G164" s="39"/>
      <c r="H164" s="39"/>
      <c r="I164" s="39"/>
      <c r="J164" s="57"/>
    </row>
    <row r="165" spans="1:10" x14ac:dyDescent="0.15">
      <c r="A165" s="58" t="s">
        <v>56</v>
      </c>
      <c r="B165" s="39"/>
      <c r="C165" s="39"/>
      <c r="D165" s="39"/>
      <c r="E165" s="39"/>
      <c r="F165" s="39"/>
      <c r="G165" s="39"/>
      <c r="H165" s="39"/>
      <c r="I165" s="39"/>
      <c r="J165" s="57"/>
    </row>
    <row r="166" spans="1:10" ht="89.25" customHeight="1" thickBot="1" x14ac:dyDescent="0.2">
      <c r="A166" s="230"/>
      <c r="B166" s="231"/>
      <c r="C166" s="231"/>
      <c r="D166" s="231"/>
      <c r="E166" s="231"/>
      <c r="F166" s="231"/>
      <c r="G166" s="231"/>
      <c r="H166" s="231"/>
      <c r="I166" s="231"/>
      <c r="J166" s="232"/>
    </row>
    <row r="167" spans="1:10" x14ac:dyDescent="0.15">
      <c r="A167" s="36" t="s">
        <v>57</v>
      </c>
    </row>
    <row r="168" spans="1:10" x14ac:dyDescent="0.15">
      <c r="A168" s="36" t="s">
        <v>58</v>
      </c>
    </row>
  </sheetData>
  <mergeCells count="103">
    <mergeCell ref="E13:J13"/>
    <mergeCell ref="I24:J24"/>
    <mergeCell ref="F7:J7"/>
    <mergeCell ref="F17:J17"/>
    <mergeCell ref="C22:D22"/>
    <mergeCell ref="H27:H28"/>
    <mergeCell ref="I27:J28"/>
    <mergeCell ref="A157:J157"/>
    <mergeCell ref="A154:J154"/>
    <mergeCell ref="A150:B150"/>
    <mergeCell ref="C150:D150"/>
    <mergeCell ref="E150:F150"/>
    <mergeCell ref="G150:H150"/>
    <mergeCell ref="I150:J150"/>
    <mergeCell ref="A31:J31"/>
    <mergeCell ref="E6:J6"/>
    <mergeCell ref="C26:D26"/>
    <mergeCell ref="C28:D28"/>
    <mergeCell ref="C30:D30"/>
    <mergeCell ref="C17:D17"/>
    <mergeCell ref="C18:D18"/>
    <mergeCell ref="C19:D19"/>
    <mergeCell ref="E19:J19"/>
    <mergeCell ref="E18:F18"/>
    <mergeCell ref="H18:J18"/>
    <mergeCell ref="E27:E28"/>
    <mergeCell ref="F27:G28"/>
    <mergeCell ref="E23:J23"/>
    <mergeCell ref="C27:D27"/>
    <mergeCell ref="E29:E30"/>
    <mergeCell ref="F29:G30"/>
    <mergeCell ref="E10:J10"/>
    <mergeCell ref="E11:J11"/>
    <mergeCell ref="E12:J12"/>
    <mergeCell ref="C14:D14"/>
    <mergeCell ref="C15:D15"/>
    <mergeCell ref="C16:D16"/>
    <mergeCell ref="E14:J14"/>
    <mergeCell ref="H16:J16"/>
    <mergeCell ref="C4:J4"/>
    <mergeCell ref="A37:J37"/>
    <mergeCell ref="F24:G24"/>
    <mergeCell ref="C25:D25"/>
    <mergeCell ref="A83:J83"/>
    <mergeCell ref="A52:B52"/>
    <mergeCell ref="C8:D9"/>
    <mergeCell ref="A54:B54"/>
    <mergeCell ref="B121:C121"/>
    <mergeCell ref="D121:F121"/>
    <mergeCell ref="C29:D29"/>
    <mergeCell ref="A23:B30"/>
    <mergeCell ref="A53:B53"/>
    <mergeCell ref="A33:J33"/>
    <mergeCell ref="H29:H30"/>
    <mergeCell ref="I29:J30"/>
    <mergeCell ref="C6:D6"/>
    <mergeCell ref="E25:E26"/>
    <mergeCell ref="F25:G26"/>
    <mergeCell ref="H25:H26"/>
    <mergeCell ref="I25:J26"/>
    <mergeCell ref="C24:D24"/>
    <mergeCell ref="A40:J40"/>
    <mergeCell ref="A55:B55"/>
    <mergeCell ref="A166:J166"/>
    <mergeCell ref="A56:B56"/>
    <mergeCell ref="B122:C122"/>
    <mergeCell ref="B123:C123"/>
    <mergeCell ref="A79:J79"/>
    <mergeCell ref="G121:H121"/>
    <mergeCell ref="A51:B51"/>
    <mergeCell ref="A160:J160"/>
    <mergeCell ref="A88:J88"/>
    <mergeCell ref="A69:J69"/>
    <mergeCell ref="A143:J143"/>
    <mergeCell ref="A146:J146"/>
    <mergeCell ref="B127:C127"/>
    <mergeCell ref="B124:C124"/>
    <mergeCell ref="B125:C125"/>
    <mergeCell ref="B126:C126"/>
    <mergeCell ref="G1:H1"/>
    <mergeCell ref="I1:J1"/>
    <mergeCell ref="E21:J21"/>
    <mergeCell ref="I9:J9"/>
    <mergeCell ref="A2:J2"/>
    <mergeCell ref="E5:J5"/>
    <mergeCell ref="A3:J3"/>
    <mergeCell ref="A4:B4"/>
    <mergeCell ref="A20:B22"/>
    <mergeCell ref="A5:A19"/>
    <mergeCell ref="B5:B13"/>
    <mergeCell ref="B14:B19"/>
    <mergeCell ref="C5:D5"/>
    <mergeCell ref="C7:D7"/>
    <mergeCell ref="E15:J15"/>
    <mergeCell ref="E16:F16"/>
    <mergeCell ref="I8:J8"/>
    <mergeCell ref="E8:G9"/>
    <mergeCell ref="H8:H9"/>
    <mergeCell ref="E22:J22"/>
    <mergeCell ref="C20:J20"/>
    <mergeCell ref="C10:D11"/>
    <mergeCell ref="C12:D13"/>
    <mergeCell ref="C21:D21"/>
  </mergeCells>
  <phoneticPr fontId="1"/>
  <dataValidations disablePrompts="1" count="1">
    <dataValidation type="list" allowBlank="1" showInputMessage="1" showErrorMessage="1" sqref="A51:B57" xr:uid="{00000000-0002-0000-0000-000000000000}">
      <formula1>エネルギー種類</formula1>
    </dataValidation>
  </dataValidations>
  <pageMargins left="0.7" right="0.7" top="0.75" bottom="0.75" header="0.3" footer="0.3"/>
  <pageSetup paperSize="9" scale="98" fitToHeight="0" orientation="portrait" r:id="rId1"/>
  <headerFooter>
    <oddFooter>&amp;Lmi03b3-1</oddFooter>
  </headerFooter>
  <rowBreaks count="3" manualBreakCount="3">
    <brk id="40" max="16383" man="1"/>
    <brk id="80" max="16383" man="1"/>
    <brk id="12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AG60"/>
  <sheetViews>
    <sheetView showGridLines="0" view="pageBreakPreview" zoomScale="120" zoomScaleNormal="100" zoomScaleSheetLayoutView="120" zoomScalePageLayoutView="120" workbookViewId="0">
      <selection activeCell="B37" sqref="B37:J37"/>
    </sheetView>
  </sheetViews>
  <sheetFormatPr defaultColWidth="2.625" defaultRowHeight="13.5" x14ac:dyDescent="0.15"/>
  <cols>
    <col min="1" max="26" width="2.625" style="1"/>
    <col min="27" max="27" width="3.5" style="1" bestFit="1" customWidth="1"/>
    <col min="28" max="16384" width="2.625" style="1"/>
  </cols>
  <sheetData>
    <row r="1" spans="1:33" x14ac:dyDescent="0.15">
      <c r="A1" s="170" t="s">
        <v>265</v>
      </c>
      <c r="B1" s="152"/>
      <c r="C1" s="152"/>
      <c r="D1" s="152"/>
      <c r="E1" s="152"/>
      <c r="F1" s="152"/>
      <c r="G1" s="152"/>
      <c r="H1" s="152"/>
      <c r="I1" s="152"/>
      <c r="J1" s="152"/>
      <c r="K1" s="152"/>
      <c r="L1" s="152"/>
      <c r="M1" s="152"/>
      <c r="N1" s="152"/>
      <c r="O1" s="152"/>
      <c r="P1" s="152"/>
      <c r="Q1" s="152"/>
      <c r="R1" s="382"/>
      <c r="S1" s="383"/>
      <c r="T1" s="383"/>
      <c r="U1" s="383"/>
      <c r="V1" s="383"/>
      <c r="W1" s="383"/>
      <c r="X1" s="384"/>
      <c r="Y1" s="385"/>
      <c r="Z1" s="385"/>
      <c r="AA1" s="385"/>
      <c r="AB1" s="152"/>
      <c r="AC1" s="152"/>
      <c r="AD1" s="152"/>
      <c r="AE1" s="152"/>
      <c r="AF1" s="152"/>
      <c r="AG1" s="153"/>
    </row>
    <row r="2" spans="1:33" s="131" customFormat="1" x14ac:dyDescent="0.15">
      <c r="A2" s="179" t="s">
        <v>248</v>
      </c>
      <c r="B2" s="345"/>
      <c r="C2" s="345"/>
      <c r="D2" s="345"/>
      <c r="E2" s="345"/>
      <c r="F2" s="345"/>
      <c r="G2" s="345"/>
      <c r="H2" s="345"/>
      <c r="I2" s="345"/>
      <c r="J2" s="345"/>
      <c r="K2" s="345"/>
      <c r="L2" s="345"/>
      <c r="M2" s="345"/>
      <c r="N2" s="345"/>
      <c r="O2" s="345"/>
      <c r="P2" s="345"/>
      <c r="Q2" s="345"/>
      <c r="R2" s="345"/>
      <c r="S2" s="345"/>
      <c r="T2" s="345"/>
      <c r="U2" s="345"/>
      <c r="V2" s="345"/>
      <c r="W2" s="345"/>
      <c r="X2" s="345"/>
      <c r="Y2" s="346"/>
      <c r="Z2" s="347"/>
      <c r="AA2" s="347"/>
      <c r="AB2" s="347"/>
      <c r="AC2" s="348"/>
      <c r="AD2" s="349"/>
      <c r="AE2" s="349"/>
      <c r="AF2" s="155"/>
      <c r="AG2" s="132"/>
    </row>
    <row r="3" spans="1:33" s="131" customFormat="1" x14ac:dyDescent="0.15">
      <c r="A3" s="179" t="s">
        <v>254</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row>
    <row r="4" spans="1:33" s="131" customFormat="1" x14ac:dyDescent="0.15">
      <c r="A4" s="179" t="s">
        <v>253</v>
      </c>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row>
    <row r="5" spans="1:33" s="131" customFormat="1" x14ac:dyDescent="0.15">
      <c r="A5" s="132"/>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row>
    <row r="6" spans="1:33" ht="17.100000000000001" customHeight="1" x14ac:dyDescent="0.15">
      <c r="B6" s="2"/>
      <c r="C6" s="3"/>
      <c r="D6" s="3"/>
      <c r="E6" s="4"/>
      <c r="F6" s="5" t="s">
        <v>0</v>
      </c>
      <c r="G6" s="5"/>
      <c r="H6" s="5"/>
      <c r="I6" s="5"/>
      <c r="J6" s="5"/>
      <c r="K6" s="5"/>
      <c r="L6" s="6"/>
      <c r="M6" s="7" t="s">
        <v>1</v>
      </c>
      <c r="N6" s="5"/>
      <c r="O6" s="5"/>
      <c r="P6" s="5"/>
      <c r="Q6" s="5"/>
      <c r="R6" s="5"/>
      <c r="S6" s="6"/>
      <c r="T6" s="8" t="s">
        <v>2</v>
      </c>
      <c r="U6" s="9"/>
      <c r="V6" s="9"/>
      <c r="W6" s="9"/>
      <c r="X6" s="9"/>
      <c r="Y6" s="9"/>
      <c r="Z6" s="10"/>
      <c r="AA6" s="8" t="s">
        <v>3</v>
      </c>
      <c r="AB6" s="9"/>
      <c r="AC6" s="9"/>
      <c r="AD6" s="9"/>
      <c r="AE6" s="9"/>
      <c r="AF6" s="9"/>
      <c r="AG6" s="10"/>
    </row>
    <row r="7" spans="1:33" ht="17.100000000000001" customHeight="1" x14ac:dyDescent="0.15">
      <c r="B7" s="11"/>
      <c r="C7" s="12"/>
      <c r="D7" s="12"/>
      <c r="E7" s="13"/>
      <c r="F7" s="14"/>
      <c r="G7" s="14"/>
      <c r="H7" s="14"/>
      <c r="I7" s="14"/>
      <c r="J7" s="14"/>
      <c r="K7" s="14"/>
      <c r="L7" s="15"/>
      <c r="M7" s="16" t="s">
        <v>4</v>
      </c>
      <c r="N7" s="14"/>
      <c r="O7" s="14"/>
      <c r="P7" s="14"/>
      <c r="Q7" s="14"/>
      <c r="R7" s="14"/>
      <c r="S7" s="15"/>
      <c r="T7" s="17" t="s">
        <v>5</v>
      </c>
      <c r="U7" s="18"/>
      <c r="V7" s="18"/>
      <c r="W7" s="18"/>
      <c r="X7" s="18"/>
      <c r="Y7" s="18"/>
      <c r="Z7" s="19"/>
      <c r="AA7" s="17" t="s">
        <v>6</v>
      </c>
      <c r="AB7" s="18"/>
      <c r="AC7" s="18"/>
      <c r="AD7" s="18"/>
      <c r="AE7" s="18"/>
      <c r="AF7" s="18"/>
      <c r="AG7" s="19"/>
    </row>
    <row r="8" spans="1:33" ht="17.100000000000001" customHeight="1" x14ac:dyDescent="0.15">
      <c r="B8" s="11"/>
      <c r="C8" s="12"/>
      <c r="D8" s="12"/>
      <c r="E8" s="13"/>
      <c r="F8" s="20"/>
      <c r="G8" s="20"/>
      <c r="H8" s="20"/>
      <c r="I8" s="20"/>
      <c r="J8" s="20"/>
      <c r="K8" s="20"/>
      <c r="L8" s="21"/>
      <c r="M8" s="22"/>
      <c r="N8" s="20"/>
      <c r="O8" s="20"/>
      <c r="P8" s="20"/>
      <c r="Q8" s="20"/>
      <c r="R8" s="20"/>
      <c r="S8" s="21"/>
      <c r="T8" s="23"/>
      <c r="U8" s="24"/>
      <c r="V8" s="24"/>
      <c r="W8" s="24"/>
      <c r="X8" s="24"/>
      <c r="Y8" s="24"/>
      <c r="Z8" s="25"/>
      <c r="AA8" s="23"/>
      <c r="AB8" s="24"/>
      <c r="AC8" s="24"/>
      <c r="AD8" s="24"/>
      <c r="AE8" s="24"/>
      <c r="AF8" s="24"/>
      <c r="AG8" s="25"/>
    </row>
    <row r="9" spans="1:33" ht="17.100000000000001" customHeight="1" x14ac:dyDescent="0.15">
      <c r="B9" s="11" t="s">
        <v>7</v>
      </c>
      <c r="C9" s="12"/>
      <c r="D9" s="12"/>
      <c r="E9" s="13"/>
      <c r="F9" s="350"/>
      <c r="G9" s="351"/>
      <c r="H9" s="351"/>
      <c r="I9" s="351"/>
      <c r="J9" s="351"/>
      <c r="K9" s="351"/>
      <c r="L9" s="154" t="s">
        <v>246</v>
      </c>
      <c r="M9" s="350"/>
      <c r="N9" s="351"/>
      <c r="O9" s="351"/>
      <c r="P9" s="351"/>
      <c r="Q9" s="351"/>
      <c r="R9" s="351"/>
      <c r="S9" s="154" t="s">
        <v>246</v>
      </c>
      <c r="T9" s="396">
        <f>F9-M9</f>
        <v>0</v>
      </c>
      <c r="U9" s="396"/>
      <c r="V9" s="396"/>
      <c r="W9" s="396"/>
      <c r="X9" s="396"/>
      <c r="Y9" s="396"/>
      <c r="Z9" s="396"/>
      <c r="AA9" s="396">
        <f>L32</f>
        <v>0</v>
      </c>
      <c r="AB9" s="396"/>
      <c r="AC9" s="396"/>
      <c r="AD9" s="396"/>
      <c r="AE9" s="396"/>
      <c r="AF9" s="396"/>
      <c r="AG9" s="396"/>
    </row>
    <row r="10" spans="1:33" ht="17.100000000000001" customHeight="1" x14ac:dyDescent="0.15">
      <c r="B10" s="11"/>
      <c r="C10" s="12"/>
      <c r="D10" s="12"/>
      <c r="E10" s="13"/>
      <c r="F10" s="9" t="s">
        <v>8</v>
      </c>
      <c r="G10" s="9"/>
      <c r="H10" s="9"/>
      <c r="I10" s="9"/>
      <c r="J10" s="9"/>
      <c r="K10" s="9"/>
      <c r="L10" s="10"/>
      <c r="M10" s="8" t="s">
        <v>9</v>
      </c>
      <c r="N10" s="9"/>
      <c r="O10" s="9"/>
      <c r="P10" s="9"/>
      <c r="Q10" s="9"/>
      <c r="R10" s="9"/>
      <c r="S10" s="10"/>
      <c r="T10" s="8" t="s">
        <v>10</v>
      </c>
      <c r="U10" s="9"/>
      <c r="V10" s="9"/>
      <c r="W10" s="9"/>
      <c r="X10" s="9"/>
      <c r="Y10" s="9"/>
      <c r="Z10" s="10"/>
      <c r="AA10" s="8" t="s">
        <v>11</v>
      </c>
      <c r="AB10" s="9"/>
      <c r="AC10" s="9"/>
      <c r="AD10" s="9"/>
      <c r="AE10" s="9"/>
      <c r="AF10" s="9"/>
      <c r="AG10" s="10"/>
    </row>
    <row r="11" spans="1:33" ht="17.100000000000001" customHeight="1" x14ac:dyDescent="0.15">
      <c r="B11" s="11"/>
      <c r="C11" s="12"/>
      <c r="D11" s="12"/>
      <c r="E11" s="13"/>
      <c r="F11" s="18"/>
      <c r="G11" s="18"/>
      <c r="H11" s="18"/>
      <c r="I11" s="18"/>
      <c r="J11" s="18"/>
      <c r="K11" s="18"/>
      <c r="L11" s="19"/>
      <c r="M11" s="17" t="s">
        <v>12</v>
      </c>
      <c r="N11" s="18"/>
      <c r="O11" s="18"/>
      <c r="P11" s="18"/>
      <c r="Q11" s="18"/>
      <c r="R11" s="18"/>
      <c r="S11" s="19"/>
      <c r="T11" s="17" t="s">
        <v>13</v>
      </c>
      <c r="U11" s="18"/>
      <c r="V11" s="18"/>
      <c r="W11" s="18"/>
      <c r="X11" s="18"/>
      <c r="Y11" s="18"/>
      <c r="Z11" s="19"/>
      <c r="AA11" s="143" t="s">
        <v>225</v>
      </c>
      <c r="AB11" s="144"/>
      <c r="AC11" s="144"/>
      <c r="AD11" s="144"/>
      <c r="AE11" s="144"/>
      <c r="AF11" s="144"/>
      <c r="AG11" s="145"/>
    </row>
    <row r="12" spans="1:33" ht="17.100000000000001" customHeight="1" x14ac:dyDescent="0.15">
      <c r="B12" s="11"/>
      <c r="C12" s="12"/>
      <c r="D12" s="12"/>
      <c r="E12" s="13"/>
      <c r="F12" s="24"/>
      <c r="G12" s="24"/>
      <c r="H12" s="24"/>
      <c r="I12" s="24"/>
      <c r="J12" s="24"/>
      <c r="K12" s="24"/>
      <c r="L12" s="25"/>
      <c r="M12" s="23" t="s">
        <v>14</v>
      </c>
      <c r="N12" s="24"/>
      <c r="O12" s="24"/>
      <c r="P12" s="24"/>
      <c r="Q12" s="24"/>
      <c r="R12" s="24"/>
      <c r="S12" s="25"/>
      <c r="T12" s="23" t="s">
        <v>14</v>
      </c>
      <c r="U12" s="24"/>
      <c r="V12" s="24"/>
      <c r="W12" s="24"/>
      <c r="X12" s="24"/>
      <c r="Y12" s="24"/>
      <c r="Z12" s="25"/>
      <c r="AA12" s="96"/>
      <c r="AB12" s="24"/>
      <c r="AC12" s="24"/>
      <c r="AD12" s="24"/>
      <c r="AE12" s="24"/>
      <c r="AF12" s="24"/>
      <c r="AG12" s="25"/>
    </row>
    <row r="13" spans="1:33" ht="17.100000000000001" customHeight="1" x14ac:dyDescent="0.15">
      <c r="B13" s="22"/>
      <c r="C13" s="20"/>
      <c r="D13" s="20"/>
      <c r="E13" s="21"/>
      <c r="F13" s="365" t="s">
        <v>257</v>
      </c>
      <c r="G13" s="366"/>
      <c r="H13" s="366"/>
      <c r="I13" s="366"/>
      <c r="J13" s="366"/>
      <c r="K13" s="366"/>
      <c r="L13" s="154" t="s">
        <v>246</v>
      </c>
      <c r="M13" s="396">
        <f>IF(AA9&gt;F13,F13,AA9)</f>
        <v>0</v>
      </c>
      <c r="N13" s="396"/>
      <c r="O13" s="396"/>
      <c r="P13" s="396"/>
      <c r="Q13" s="396"/>
      <c r="R13" s="396"/>
      <c r="S13" s="396"/>
      <c r="T13" s="396">
        <f>IF(T9&gt;M13,M13,T9)</f>
        <v>0</v>
      </c>
      <c r="U13" s="396"/>
      <c r="V13" s="396"/>
      <c r="W13" s="396"/>
      <c r="X13" s="396"/>
      <c r="Y13" s="396"/>
      <c r="Z13" s="396"/>
      <c r="AA13" s="350"/>
      <c r="AB13" s="351"/>
      <c r="AC13" s="351"/>
      <c r="AD13" s="351"/>
      <c r="AE13" s="351"/>
      <c r="AF13" s="351"/>
      <c r="AG13" s="154" t="s">
        <v>246</v>
      </c>
    </row>
    <row r="14" spans="1:33" ht="17.100000000000001" customHeight="1" x14ac:dyDescent="0.15">
      <c r="B14" s="26" t="s">
        <v>15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row>
    <row r="15" spans="1:33" ht="17.100000000000001" customHeight="1" x14ac:dyDescent="0.15">
      <c r="B15" s="29" t="s">
        <v>224</v>
      </c>
      <c r="C15" s="30"/>
      <c r="D15" s="30"/>
      <c r="E15" s="30"/>
      <c r="F15" s="30"/>
      <c r="G15" s="30"/>
      <c r="H15" s="30"/>
      <c r="I15" s="30"/>
      <c r="J15" s="30"/>
      <c r="K15" s="31"/>
      <c r="L15" s="2" t="s">
        <v>221</v>
      </c>
      <c r="M15" s="3"/>
      <c r="N15" s="3"/>
      <c r="O15" s="3"/>
      <c r="P15" s="3"/>
      <c r="Q15" s="3"/>
      <c r="R15" s="4"/>
      <c r="S15" s="32" t="s">
        <v>16</v>
      </c>
      <c r="T15" s="33"/>
      <c r="U15" s="33"/>
      <c r="V15" s="33"/>
      <c r="W15" s="33"/>
      <c r="X15" s="33"/>
      <c r="Y15" s="33"/>
      <c r="Z15" s="33"/>
      <c r="AA15" s="33"/>
      <c r="AB15" s="33"/>
      <c r="AC15" s="33"/>
      <c r="AD15" s="32" t="s">
        <v>223</v>
      </c>
      <c r="AE15" s="33"/>
      <c r="AF15" s="33"/>
      <c r="AG15" s="34"/>
    </row>
    <row r="16" spans="1:33" ht="17.100000000000001" customHeight="1" x14ac:dyDescent="0.15">
      <c r="B16" s="98"/>
      <c r="C16" s="99"/>
      <c r="D16" s="99"/>
      <c r="E16" s="99"/>
      <c r="F16" s="99"/>
      <c r="G16" s="99"/>
      <c r="H16" s="99"/>
      <c r="I16" s="99"/>
      <c r="J16" s="99"/>
      <c r="K16" s="99"/>
      <c r="L16" s="355"/>
      <c r="M16" s="356"/>
      <c r="N16" s="356"/>
      <c r="O16" s="356"/>
      <c r="P16" s="356"/>
      <c r="Q16" s="356"/>
      <c r="R16" s="357"/>
      <c r="S16" s="392"/>
      <c r="T16" s="393"/>
      <c r="U16" s="393"/>
      <c r="V16" s="393"/>
      <c r="W16" s="369"/>
      <c r="X16" s="369"/>
      <c r="Y16" s="369"/>
      <c r="Z16" s="369"/>
      <c r="AA16" s="369"/>
      <c r="AB16" s="369"/>
      <c r="AC16" s="370"/>
      <c r="AD16" s="352" t="s">
        <v>227</v>
      </c>
      <c r="AE16" s="353"/>
      <c r="AF16" s="353"/>
      <c r="AG16" s="354"/>
    </row>
    <row r="17" spans="2:33" ht="17.100000000000001" customHeight="1" x14ac:dyDescent="0.15">
      <c r="B17" s="100"/>
      <c r="C17" s="101"/>
      <c r="D17" s="101"/>
      <c r="E17" s="101"/>
      <c r="F17" s="101"/>
      <c r="G17" s="101"/>
      <c r="H17" s="101"/>
      <c r="I17" s="101"/>
      <c r="J17" s="101"/>
      <c r="K17" s="101"/>
      <c r="L17" s="358"/>
      <c r="M17" s="359"/>
      <c r="N17" s="359"/>
      <c r="O17" s="359"/>
      <c r="P17" s="359"/>
      <c r="Q17" s="359"/>
      <c r="R17" s="360"/>
      <c r="S17" s="367"/>
      <c r="T17" s="368"/>
      <c r="U17" s="368"/>
      <c r="V17" s="368"/>
      <c r="W17" s="363"/>
      <c r="X17" s="363"/>
      <c r="Y17" s="363"/>
      <c r="Z17" s="363"/>
      <c r="AA17" s="363"/>
      <c r="AB17" s="363"/>
      <c r="AC17" s="364"/>
      <c r="AD17" s="386" t="s">
        <v>228</v>
      </c>
      <c r="AE17" s="387"/>
      <c r="AF17" s="387"/>
      <c r="AG17" s="388"/>
    </row>
    <row r="18" spans="2:33" ht="17.100000000000001" customHeight="1" x14ac:dyDescent="0.15">
      <c r="B18" s="100"/>
      <c r="C18" s="101"/>
      <c r="D18" s="101"/>
      <c r="E18" s="101"/>
      <c r="F18" s="101"/>
      <c r="G18" s="101"/>
      <c r="H18" s="101"/>
      <c r="I18" s="101"/>
      <c r="J18" s="101"/>
      <c r="K18" s="101"/>
      <c r="L18" s="358"/>
      <c r="M18" s="359"/>
      <c r="N18" s="359"/>
      <c r="O18" s="359"/>
      <c r="P18" s="359"/>
      <c r="Q18" s="359"/>
      <c r="R18" s="360"/>
      <c r="S18" s="367"/>
      <c r="T18" s="368"/>
      <c r="U18" s="368"/>
      <c r="V18" s="368"/>
      <c r="W18" s="363"/>
      <c r="X18" s="363"/>
      <c r="Y18" s="363"/>
      <c r="Z18" s="363"/>
      <c r="AA18" s="363"/>
      <c r="AB18" s="363"/>
      <c r="AC18" s="364"/>
      <c r="AD18" s="100"/>
      <c r="AE18" s="101"/>
      <c r="AF18" s="101"/>
      <c r="AG18" s="102"/>
    </row>
    <row r="19" spans="2:33" ht="17.100000000000001" customHeight="1" x14ac:dyDescent="0.15">
      <c r="B19" s="100"/>
      <c r="C19" s="101"/>
      <c r="D19" s="101"/>
      <c r="E19" s="101"/>
      <c r="F19" s="101"/>
      <c r="G19" s="101"/>
      <c r="H19" s="101"/>
      <c r="I19" s="101"/>
      <c r="J19" s="101"/>
      <c r="K19" s="101"/>
      <c r="L19" s="358"/>
      <c r="M19" s="359"/>
      <c r="N19" s="359"/>
      <c r="O19" s="359"/>
      <c r="P19" s="359"/>
      <c r="Q19" s="359"/>
      <c r="R19" s="360"/>
      <c r="S19" s="367"/>
      <c r="T19" s="368"/>
      <c r="U19" s="368"/>
      <c r="V19" s="368"/>
      <c r="W19" s="363"/>
      <c r="X19" s="363"/>
      <c r="Y19" s="363"/>
      <c r="Z19" s="363"/>
      <c r="AA19" s="363"/>
      <c r="AB19" s="363"/>
      <c r="AC19" s="364"/>
      <c r="AD19" s="100"/>
      <c r="AE19" s="101"/>
      <c r="AF19" s="101"/>
      <c r="AG19" s="102"/>
    </row>
    <row r="20" spans="2:33" ht="17.100000000000001" customHeight="1" x14ac:dyDescent="0.15">
      <c r="B20" s="100"/>
      <c r="C20" s="101"/>
      <c r="D20" s="101"/>
      <c r="E20" s="101"/>
      <c r="F20" s="101"/>
      <c r="G20" s="101"/>
      <c r="H20" s="101"/>
      <c r="I20" s="101"/>
      <c r="J20" s="101"/>
      <c r="K20" s="101"/>
      <c r="L20" s="358"/>
      <c r="M20" s="359"/>
      <c r="N20" s="359"/>
      <c r="O20" s="359"/>
      <c r="P20" s="359"/>
      <c r="Q20" s="359"/>
      <c r="R20" s="360"/>
      <c r="S20" s="367"/>
      <c r="T20" s="368"/>
      <c r="U20" s="368"/>
      <c r="V20" s="368"/>
      <c r="W20" s="363"/>
      <c r="X20" s="363"/>
      <c r="Y20" s="363"/>
      <c r="Z20" s="363"/>
      <c r="AA20" s="363"/>
      <c r="AB20" s="363"/>
      <c r="AC20" s="364"/>
      <c r="AD20" s="100"/>
      <c r="AE20" s="101"/>
      <c r="AF20" s="101"/>
      <c r="AG20" s="102"/>
    </row>
    <row r="21" spans="2:33" ht="17.100000000000001" customHeight="1" x14ac:dyDescent="0.15">
      <c r="B21" s="100"/>
      <c r="C21" s="101"/>
      <c r="D21" s="101"/>
      <c r="E21" s="101"/>
      <c r="F21" s="101"/>
      <c r="G21" s="101"/>
      <c r="H21" s="101"/>
      <c r="I21" s="101"/>
      <c r="J21" s="101"/>
      <c r="K21" s="101"/>
      <c r="L21" s="358"/>
      <c r="M21" s="359"/>
      <c r="N21" s="359"/>
      <c r="O21" s="359"/>
      <c r="P21" s="359"/>
      <c r="Q21" s="359"/>
      <c r="R21" s="360"/>
      <c r="S21" s="367"/>
      <c r="T21" s="368"/>
      <c r="U21" s="368"/>
      <c r="V21" s="368"/>
      <c r="W21" s="363"/>
      <c r="X21" s="363"/>
      <c r="Y21" s="363"/>
      <c r="Z21" s="363"/>
      <c r="AA21" s="363"/>
      <c r="AB21" s="363"/>
      <c r="AC21" s="364"/>
      <c r="AD21" s="100"/>
      <c r="AE21" s="101"/>
      <c r="AF21" s="101"/>
      <c r="AG21" s="102"/>
    </row>
    <row r="22" spans="2:33" ht="17.100000000000001" customHeight="1" x14ac:dyDescent="0.15">
      <c r="B22" s="100"/>
      <c r="C22" s="101"/>
      <c r="D22" s="101"/>
      <c r="E22" s="101"/>
      <c r="F22" s="101"/>
      <c r="G22" s="101"/>
      <c r="H22" s="101"/>
      <c r="I22" s="101"/>
      <c r="J22" s="101"/>
      <c r="K22" s="101"/>
      <c r="L22" s="358"/>
      <c r="M22" s="359"/>
      <c r="N22" s="359"/>
      <c r="O22" s="359"/>
      <c r="P22" s="359"/>
      <c r="Q22" s="359"/>
      <c r="R22" s="360"/>
      <c r="S22" s="367"/>
      <c r="T22" s="368"/>
      <c r="U22" s="368"/>
      <c r="V22" s="368"/>
      <c r="W22" s="363"/>
      <c r="X22" s="363"/>
      <c r="Y22" s="363"/>
      <c r="Z22" s="363"/>
      <c r="AA22" s="363"/>
      <c r="AB22" s="363"/>
      <c r="AC22" s="364"/>
      <c r="AD22" s="100"/>
      <c r="AE22" s="101"/>
      <c r="AF22" s="101"/>
      <c r="AG22" s="102"/>
    </row>
    <row r="23" spans="2:33" ht="17.100000000000001" customHeight="1" x14ac:dyDescent="0.15">
      <c r="B23" s="100"/>
      <c r="C23" s="101"/>
      <c r="D23" s="101"/>
      <c r="E23" s="101"/>
      <c r="F23" s="101"/>
      <c r="G23" s="101"/>
      <c r="H23" s="101"/>
      <c r="I23" s="101"/>
      <c r="J23" s="101"/>
      <c r="K23" s="101"/>
      <c r="L23" s="358"/>
      <c r="M23" s="359"/>
      <c r="N23" s="359"/>
      <c r="O23" s="359"/>
      <c r="P23" s="359"/>
      <c r="Q23" s="359"/>
      <c r="R23" s="360"/>
      <c r="S23" s="367"/>
      <c r="T23" s="368"/>
      <c r="U23" s="368"/>
      <c r="V23" s="368"/>
      <c r="W23" s="363"/>
      <c r="X23" s="363"/>
      <c r="Y23" s="363"/>
      <c r="Z23" s="363"/>
      <c r="AA23" s="363"/>
      <c r="AB23" s="363"/>
      <c r="AC23" s="364"/>
      <c r="AD23" s="100"/>
      <c r="AE23" s="101"/>
      <c r="AF23" s="101"/>
      <c r="AG23" s="102"/>
    </row>
    <row r="24" spans="2:33" ht="17.100000000000001" customHeight="1" x14ac:dyDescent="0.15">
      <c r="B24" s="100"/>
      <c r="C24" s="101"/>
      <c r="D24" s="101"/>
      <c r="E24" s="101"/>
      <c r="F24" s="101"/>
      <c r="G24" s="101"/>
      <c r="H24" s="101"/>
      <c r="I24" s="101"/>
      <c r="J24" s="101"/>
      <c r="K24" s="101"/>
      <c r="L24" s="358"/>
      <c r="M24" s="359"/>
      <c r="N24" s="359"/>
      <c r="O24" s="359"/>
      <c r="P24" s="359"/>
      <c r="Q24" s="359"/>
      <c r="R24" s="360"/>
      <c r="S24" s="367"/>
      <c r="T24" s="368"/>
      <c r="U24" s="368"/>
      <c r="V24" s="368"/>
      <c r="W24" s="363"/>
      <c r="X24" s="363"/>
      <c r="Y24" s="363"/>
      <c r="Z24" s="363"/>
      <c r="AA24" s="363"/>
      <c r="AB24" s="363"/>
      <c r="AC24" s="364"/>
      <c r="AD24" s="100"/>
      <c r="AE24" s="101"/>
      <c r="AF24" s="101"/>
      <c r="AG24" s="102"/>
    </row>
    <row r="25" spans="2:33" ht="17.100000000000001" customHeight="1" x14ac:dyDescent="0.15">
      <c r="B25" s="100"/>
      <c r="C25" s="101"/>
      <c r="D25" s="101"/>
      <c r="E25" s="101"/>
      <c r="F25" s="101"/>
      <c r="G25" s="101"/>
      <c r="H25" s="101"/>
      <c r="I25" s="101"/>
      <c r="J25" s="101"/>
      <c r="K25" s="101"/>
      <c r="L25" s="358"/>
      <c r="M25" s="359"/>
      <c r="N25" s="359"/>
      <c r="O25" s="359"/>
      <c r="P25" s="359"/>
      <c r="Q25" s="359"/>
      <c r="R25" s="360"/>
      <c r="S25" s="367"/>
      <c r="T25" s="368"/>
      <c r="U25" s="368"/>
      <c r="V25" s="368"/>
      <c r="W25" s="363"/>
      <c r="X25" s="363"/>
      <c r="Y25" s="363"/>
      <c r="Z25" s="363"/>
      <c r="AA25" s="363"/>
      <c r="AB25" s="363"/>
      <c r="AC25" s="364"/>
      <c r="AD25" s="100"/>
      <c r="AE25" s="101"/>
      <c r="AF25" s="101"/>
      <c r="AG25" s="102"/>
    </row>
    <row r="26" spans="2:33" ht="17.100000000000001" customHeight="1" x14ac:dyDescent="0.15">
      <c r="B26" s="100"/>
      <c r="C26" s="101"/>
      <c r="D26" s="101"/>
      <c r="E26" s="101"/>
      <c r="F26" s="101"/>
      <c r="G26" s="101"/>
      <c r="H26" s="101"/>
      <c r="I26" s="101"/>
      <c r="J26" s="101"/>
      <c r="K26" s="101"/>
      <c r="L26" s="358"/>
      <c r="M26" s="359"/>
      <c r="N26" s="359"/>
      <c r="O26" s="359"/>
      <c r="P26" s="359"/>
      <c r="Q26" s="359"/>
      <c r="R26" s="360"/>
      <c r="S26" s="367"/>
      <c r="T26" s="368"/>
      <c r="U26" s="368"/>
      <c r="V26" s="368"/>
      <c r="W26" s="363"/>
      <c r="X26" s="363"/>
      <c r="Y26" s="363"/>
      <c r="Z26" s="363"/>
      <c r="AA26" s="363"/>
      <c r="AB26" s="363"/>
      <c r="AC26" s="364"/>
      <c r="AD26" s="100"/>
      <c r="AE26" s="101"/>
      <c r="AF26" s="101"/>
      <c r="AG26" s="102"/>
    </row>
    <row r="27" spans="2:33" ht="17.100000000000001" customHeight="1" x14ac:dyDescent="0.15">
      <c r="B27" s="100"/>
      <c r="C27" s="101"/>
      <c r="D27" s="101"/>
      <c r="E27" s="101"/>
      <c r="F27" s="101"/>
      <c r="G27" s="101"/>
      <c r="H27" s="101"/>
      <c r="I27" s="101"/>
      <c r="J27" s="101"/>
      <c r="K27" s="101"/>
      <c r="L27" s="358"/>
      <c r="M27" s="359"/>
      <c r="N27" s="359"/>
      <c r="O27" s="359"/>
      <c r="P27" s="359"/>
      <c r="Q27" s="359"/>
      <c r="R27" s="360"/>
      <c r="S27" s="367"/>
      <c r="T27" s="368"/>
      <c r="U27" s="368"/>
      <c r="V27" s="368"/>
      <c r="W27" s="363"/>
      <c r="X27" s="363"/>
      <c r="Y27" s="363"/>
      <c r="Z27" s="363"/>
      <c r="AA27" s="363"/>
      <c r="AB27" s="363"/>
      <c r="AC27" s="364"/>
      <c r="AD27" s="100"/>
      <c r="AE27" s="101"/>
      <c r="AF27" s="101"/>
      <c r="AG27" s="102"/>
    </row>
    <row r="28" spans="2:33" ht="17.100000000000001" customHeight="1" x14ac:dyDescent="0.15">
      <c r="B28" s="100"/>
      <c r="C28" s="101"/>
      <c r="D28" s="101"/>
      <c r="E28" s="101"/>
      <c r="F28" s="101"/>
      <c r="G28" s="101"/>
      <c r="H28" s="101"/>
      <c r="I28" s="101"/>
      <c r="J28" s="101"/>
      <c r="K28" s="101"/>
      <c r="L28" s="358"/>
      <c r="M28" s="359"/>
      <c r="N28" s="359"/>
      <c r="O28" s="359"/>
      <c r="P28" s="359"/>
      <c r="Q28" s="359"/>
      <c r="R28" s="360"/>
      <c r="S28" s="367"/>
      <c r="T28" s="368"/>
      <c r="U28" s="368"/>
      <c r="V28" s="368"/>
      <c r="W28" s="363"/>
      <c r="X28" s="363"/>
      <c r="Y28" s="363"/>
      <c r="Z28" s="363"/>
      <c r="AA28" s="363"/>
      <c r="AB28" s="363"/>
      <c r="AC28" s="364"/>
      <c r="AD28" s="100"/>
      <c r="AE28" s="101"/>
      <c r="AF28" s="101"/>
      <c r="AG28" s="102"/>
    </row>
    <row r="29" spans="2:33" ht="17.100000000000001" customHeight="1" x14ac:dyDescent="0.15">
      <c r="B29" s="100"/>
      <c r="C29" s="101"/>
      <c r="D29" s="101"/>
      <c r="E29" s="101"/>
      <c r="F29" s="101"/>
      <c r="G29" s="101"/>
      <c r="H29" s="101"/>
      <c r="I29" s="101"/>
      <c r="J29" s="101"/>
      <c r="K29" s="101"/>
      <c r="L29" s="358"/>
      <c r="M29" s="359"/>
      <c r="N29" s="359"/>
      <c r="O29" s="359"/>
      <c r="P29" s="359"/>
      <c r="Q29" s="359"/>
      <c r="R29" s="360"/>
      <c r="S29" s="367"/>
      <c r="T29" s="368"/>
      <c r="U29" s="368"/>
      <c r="V29" s="368"/>
      <c r="W29" s="363"/>
      <c r="X29" s="363"/>
      <c r="Y29" s="363"/>
      <c r="Z29" s="363"/>
      <c r="AA29" s="363"/>
      <c r="AB29" s="363"/>
      <c r="AC29" s="364"/>
      <c r="AD29" s="100"/>
      <c r="AE29" s="101"/>
      <c r="AF29" s="101"/>
      <c r="AG29" s="102"/>
    </row>
    <row r="30" spans="2:33" ht="17.100000000000001" customHeight="1" x14ac:dyDescent="0.15">
      <c r="B30" s="100"/>
      <c r="C30" s="101"/>
      <c r="D30" s="101"/>
      <c r="E30" s="101"/>
      <c r="F30" s="101"/>
      <c r="G30" s="101"/>
      <c r="H30" s="101"/>
      <c r="I30" s="101"/>
      <c r="J30" s="101"/>
      <c r="K30" s="101"/>
      <c r="L30" s="358"/>
      <c r="M30" s="359"/>
      <c r="N30" s="359"/>
      <c r="O30" s="359"/>
      <c r="P30" s="359"/>
      <c r="Q30" s="359"/>
      <c r="R30" s="360"/>
      <c r="S30" s="367"/>
      <c r="T30" s="368"/>
      <c r="U30" s="368"/>
      <c r="V30" s="368"/>
      <c r="W30" s="363"/>
      <c r="X30" s="363"/>
      <c r="Y30" s="363"/>
      <c r="Z30" s="363"/>
      <c r="AA30" s="363"/>
      <c r="AB30" s="363"/>
      <c r="AC30" s="364"/>
      <c r="AD30" s="100"/>
      <c r="AE30" s="101"/>
      <c r="AF30" s="101"/>
      <c r="AG30" s="102"/>
    </row>
    <row r="31" spans="2:33" ht="17.100000000000001" customHeight="1" x14ac:dyDescent="0.15">
      <c r="B31" s="103"/>
      <c r="C31" s="104"/>
      <c r="D31" s="104"/>
      <c r="E31" s="104"/>
      <c r="F31" s="104"/>
      <c r="G31" s="104"/>
      <c r="H31" s="104"/>
      <c r="I31" s="104"/>
      <c r="J31" s="104"/>
      <c r="K31" s="104"/>
      <c r="L31" s="377"/>
      <c r="M31" s="378"/>
      <c r="N31" s="378"/>
      <c r="O31" s="378"/>
      <c r="P31" s="378"/>
      <c r="Q31" s="378"/>
      <c r="R31" s="379"/>
      <c r="S31" s="394"/>
      <c r="T31" s="395"/>
      <c r="U31" s="395"/>
      <c r="V31" s="395"/>
      <c r="W31" s="361"/>
      <c r="X31" s="361"/>
      <c r="Y31" s="361"/>
      <c r="Z31" s="361"/>
      <c r="AA31" s="361"/>
      <c r="AB31" s="361"/>
      <c r="AC31" s="362"/>
      <c r="AD31" s="103"/>
      <c r="AE31" s="104"/>
      <c r="AF31" s="104"/>
      <c r="AG31" s="105"/>
    </row>
    <row r="32" spans="2:33" ht="17.100000000000001" customHeight="1" x14ac:dyDescent="0.15">
      <c r="B32" s="32"/>
      <c r="C32" s="33"/>
      <c r="D32" s="33"/>
      <c r="E32" s="33"/>
      <c r="F32" s="33"/>
      <c r="G32" s="33"/>
      <c r="H32" s="33"/>
      <c r="I32" s="33"/>
      <c r="J32" s="33"/>
      <c r="K32" s="33"/>
      <c r="L32" s="389">
        <f>SUM(L14:R31)</f>
        <v>0</v>
      </c>
      <c r="M32" s="390"/>
      <c r="N32" s="390"/>
      <c r="O32" s="390"/>
      <c r="P32" s="390"/>
      <c r="Q32" s="390"/>
      <c r="R32" s="391"/>
      <c r="S32" s="27"/>
      <c r="T32" s="27"/>
      <c r="U32" s="27"/>
      <c r="V32" s="27"/>
      <c r="W32" s="27"/>
      <c r="X32" s="27"/>
      <c r="Y32" s="27"/>
      <c r="Z32" s="27"/>
      <c r="AA32" s="27"/>
      <c r="AB32" s="27"/>
      <c r="AC32" s="27"/>
      <c r="AD32" s="27"/>
      <c r="AE32" s="27"/>
      <c r="AF32" s="27"/>
      <c r="AG32" s="28"/>
    </row>
    <row r="33" spans="1:33" ht="17.100000000000001" customHeight="1" x14ac:dyDescent="0.15">
      <c r="B33" s="26" t="s">
        <v>17</v>
      </c>
      <c r="C33" s="27"/>
      <c r="D33" s="27"/>
      <c r="E33" s="27"/>
      <c r="F33" s="27"/>
      <c r="G33" s="27"/>
      <c r="H33" s="27"/>
      <c r="I33" s="27"/>
      <c r="J33" s="27"/>
      <c r="K33" s="5"/>
      <c r="L33" s="5"/>
      <c r="M33" s="5"/>
      <c r="N33" s="5"/>
      <c r="O33" s="5"/>
      <c r="P33" s="5"/>
      <c r="Q33" s="5"/>
      <c r="R33" s="5"/>
      <c r="S33" s="5"/>
      <c r="T33" s="5"/>
      <c r="U33" s="5"/>
      <c r="V33" s="5"/>
      <c r="W33" s="5"/>
      <c r="X33" s="5"/>
      <c r="Y33" s="5"/>
      <c r="Z33" s="5"/>
      <c r="AA33" s="5"/>
      <c r="AB33" s="5"/>
      <c r="AC33" s="5"/>
      <c r="AD33" s="5"/>
      <c r="AE33" s="5"/>
      <c r="AF33" s="5"/>
      <c r="AG33" s="6"/>
    </row>
    <row r="34" spans="1:33" ht="17.100000000000001" customHeight="1" x14ac:dyDescent="0.15">
      <c r="B34" s="2" t="s">
        <v>18</v>
      </c>
      <c r="C34" s="3"/>
      <c r="D34" s="3"/>
      <c r="E34" s="3"/>
      <c r="F34" s="3"/>
      <c r="G34" s="3"/>
      <c r="H34" s="3"/>
      <c r="I34" s="3"/>
      <c r="J34" s="4"/>
      <c r="K34" s="2" t="s">
        <v>19</v>
      </c>
      <c r="L34" s="3"/>
      <c r="M34" s="3"/>
      <c r="N34" s="3"/>
      <c r="O34" s="3"/>
      <c r="P34" s="3"/>
      <c r="Q34" s="4"/>
      <c r="R34" s="2" t="s">
        <v>20</v>
      </c>
      <c r="S34" s="4"/>
      <c r="T34" s="2" t="s">
        <v>222</v>
      </c>
      <c r="U34" s="3"/>
      <c r="V34" s="3"/>
      <c r="W34" s="4"/>
      <c r="X34" s="2" t="s">
        <v>221</v>
      </c>
      <c r="Y34" s="3"/>
      <c r="Z34" s="3"/>
      <c r="AA34" s="4"/>
      <c r="AB34" s="2" t="s">
        <v>150</v>
      </c>
      <c r="AC34" s="3"/>
      <c r="AD34" s="3"/>
      <c r="AE34" s="3"/>
      <c r="AF34" s="3"/>
      <c r="AG34" s="4"/>
    </row>
    <row r="35" spans="1:33" ht="17.100000000000001" customHeight="1" x14ac:dyDescent="0.15">
      <c r="B35" s="371"/>
      <c r="C35" s="372"/>
      <c r="D35" s="372"/>
      <c r="E35" s="372"/>
      <c r="F35" s="372"/>
      <c r="G35" s="372"/>
      <c r="H35" s="372"/>
      <c r="I35" s="372"/>
      <c r="J35" s="372"/>
      <c r="K35" s="373"/>
      <c r="L35" s="374"/>
      <c r="M35" s="374"/>
      <c r="N35" s="374"/>
      <c r="O35" s="374"/>
      <c r="P35" s="374"/>
      <c r="Q35" s="374"/>
      <c r="R35" s="375"/>
      <c r="S35" s="376"/>
      <c r="T35" s="380"/>
      <c r="U35" s="381"/>
      <c r="V35" s="381"/>
      <c r="W35" s="381"/>
      <c r="X35" s="401"/>
      <c r="Y35" s="402"/>
      <c r="Z35" s="402"/>
      <c r="AA35" s="403"/>
      <c r="AB35" s="373"/>
      <c r="AC35" s="374"/>
      <c r="AD35" s="374"/>
      <c r="AE35" s="374"/>
      <c r="AF35" s="374"/>
      <c r="AG35" s="404"/>
    </row>
    <row r="36" spans="1:33" ht="17.100000000000001" customHeight="1" x14ac:dyDescent="0.15">
      <c r="B36" s="343"/>
      <c r="C36" s="344"/>
      <c r="D36" s="344"/>
      <c r="E36" s="344"/>
      <c r="F36" s="344"/>
      <c r="G36" s="344"/>
      <c r="H36" s="344"/>
      <c r="I36" s="344"/>
      <c r="J36" s="344"/>
      <c r="K36" s="328"/>
      <c r="L36" s="329"/>
      <c r="M36" s="329"/>
      <c r="N36" s="329"/>
      <c r="O36" s="329"/>
      <c r="P36" s="329"/>
      <c r="Q36" s="329"/>
      <c r="R36" s="336"/>
      <c r="S36" s="337"/>
      <c r="T36" s="323"/>
      <c r="U36" s="324"/>
      <c r="V36" s="324"/>
      <c r="W36" s="324"/>
      <c r="X36" s="325"/>
      <c r="Y36" s="326"/>
      <c r="Z36" s="326"/>
      <c r="AA36" s="327"/>
      <c r="AB36" s="328"/>
      <c r="AC36" s="329"/>
      <c r="AD36" s="329"/>
      <c r="AE36" s="329"/>
      <c r="AF36" s="329"/>
      <c r="AG36" s="330"/>
    </row>
    <row r="37" spans="1:33" ht="17.100000000000001" customHeight="1" x14ac:dyDescent="0.15">
      <c r="B37" s="343"/>
      <c r="C37" s="344"/>
      <c r="D37" s="344"/>
      <c r="E37" s="344"/>
      <c r="F37" s="344"/>
      <c r="G37" s="344"/>
      <c r="H37" s="344"/>
      <c r="I37" s="344"/>
      <c r="J37" s="344"/>
      <c r="K37" s="328"/>
      <c r="L37" s="329"/>
      <c r="M37" s="329"/>
      <c r="N37" s="329"/>
      <c r="O37" s="329"/>
      <c r="P37" s="329"/>
      <c r="Q37" s="329"/>
      <c r="R37" s="336"/>
      <c r="S37" s="337"/>
      <c r="T37" s="323"/>
      <c r="U37" s="324"/>
      <c r="V37" s="324"/>
      <c r="W37" s="324"/>
      <c r="X37" s="325"/>
      <c r="Y37" s="326"/>
      <c r="Z37" s="326"/>
      <c r="AA37" s="327"/>
      <c r="AB37" s="328"/>
      <c r="AC37" s="329"/>
      <c r="AD37" s="329"/>
      <c r="AE37" s="329"/>
      <c r="AF37" s="329"/>
      <c r="AG37" s="330"/>
    </row>
    <row r="38" spans="1:33" ht="17.100000000000001" customHeight="1" x14ac:dyDescent="0.15">
      <c r="B38" s="343"/>
      <c r="C38" s="344"/>
      <c r="D38" s="344"/>
      <c r="E38" s="344"/>
      <c r="F38" s="344"/>
      <c r="G38" s="344"/>
      <c r="H38" s="344"/>
      <c r="I38" s="344"/>
      <c r="J38" s="344"/>
      <c r="K38" s="328"/>
      <c r="L38" s="329"/>
      <c r="M38" s="329"/>
      <c r="N38" s="329"/>
      <c r="O38" s="329"/>
      <c r="P38" s="329"/>
      <c r="Q38" s="329"/>
      <c r="R38" s="336"/>
      <c r="S38" s="337"/>
      <c r="T38" s="323"/>
      <c r="U38" s="324"/>
      <c r="V38" s="324"/>
      <c r="W38" s="324"/>
      <c r="X38" s="325"/>
      <c r="Y38" s="326"/>
      <c r="Z38" s="326"/>
      <c r="AA38" s="327"/>
      <c r="AB38" s="328"/>
      <c r="AC38" s="329"/>
      <c r="AD38" s="329"/>
      <c r="AE38" s="329"/>
      <c r="AF38" s="329"/>
      <c r="AG38" s="330"/>
    </row>
    <row r="39" spans="1:33" ht="17.100000000000001" customHeight="1" x14ac:dyDescent="0.15">
      <c r="B39" s="343"/>
      <c r="C39" s="344"/>
      <c r="D39" s="344"/>
      <c r="E39" s="344"/>
      <c r="F39" s="344"/>
      <c r="G39" s="344"/>
      <c r="H39" s="344"/>
      <c r="I39" s="344"/>
      <c r="J39" s="344"/>
      <c r="K39" s="328"/>
      <c r="L39" s="329"/>
      <c r="M39" s="329"/>
      <c r="N39" s="329"/>
      <c r="O39" s="329"/>
      <c r="P39" s="329"/>
      <c r="Q39" s="329"/>
      <c r="R39" s="336"/>
      <c r="S39" s="337"/>
      <c r="T39" s="323"/>
      <c r="U39" s="324"/>
      <c r="V39" s="324"/>
      <c r="W39" s="324"/>
      <c r="X39" s="325"/>
      <c r="Y39" s="326"/>
      <c r="Z39" s="326"/>
      <c r="AA39" s="327"/>
      <c r="AB39" s="328"/>
      <c r="AC39" s="329"/>
      <c r="AD39" s="329"/>
      <c r="AE39" s="329"/>
      <c r="AF39" s="329"/>
      <c r="AG39" s="330"/>
    </row>
    <row r="40" spans="1:33" ht="17.100000000000001" customHeight="1" x14ac:dyDescent="0.15">
      <c r="B40" s="134"/>
      <c r="C40" s="135"/>
      <c r="D40" s="135"/>
      <c r="E40" s="135"/>
      <c r="F40" s="135"/>
      <c r="G40" s="135"/>
      <c r="H40" s="135"/>
      <c r="I40" s="135"/>
      <c r="J40" s="135"/>
      <c r="K40" s="136"/>
      <c r="L40" s="137"/>
      <c r="M40" s="137"/>
      <c r="N40" s="137"/>
      <c r="O40" s="137"/>
      <c r="P40" s="137"/>
      <c r="Q40" s="137"/>
      <c r="R40" s="138"/>
      <c r="S40" s="139"/>
      <c r="T40" s="140"/>
      <c r="U40" s="141"/>
      <c r="V40" s="141"/>
      <c r="W40" s="141"/>
      <c r="X40" s="157"/>
      <c r="Y40" s="158"/>
      <c r="Z40" s="158"/>
      <c r="AA40" s="159"/>
      <c r="AB40" s="136"/>
      <c r="AC40" s="137"/>
      <c r="AD40" s="137"/>
      <c r="AE40" s="137"/>
      <c r="AF40" s="137"/>
      <c r="AG40" s="142"/>
    </row>
    <row r="41" spans="1:33" ht="17.100000000000001" customHeight="1" x14ac:dyDescent="0.15">
      <c r="B41" s="343"/>
      <c r="C41" s="344"/>
      <c r="D41" s="344"/>
      <c r="E41" s="344"/>
      <c r="F41" s="344"/>
      <c r="G41" s="344"/>
      <c r="H41" s="344"/>
      <c r="I41" s="344"/>
      <c r="J41" s="344"/>
      <c r="K41" s="328"/>
      <c r="L41" s="329"/>
      <c r="M41" s="329"/>
      <c r="N41" s="329"/>
      <c r="O41" s="329"/>
      <c r="P41" s="329"/>
      <c r="Q41" s="329"/>
      <c r="R41" s="336"/>
      <c r="S41" s="337"/>
      <c r="T41" s="323"/>
      <c r="U41" s="324"/>
      <c r="V41" s="324"/>
      <c r="W41" s="324"/>
      <c r="X41" s="325"/>
      <c r="Y41" s="326"/>
      <c r="Z41" s="326"/>
      <c r="AA41" s="327"/>
      <c r="AB41" s="328"/>
      <c r="AC41" s="329"/>
      <c r="AD41" s="329"/>
      <c r="AE41" s="329"/>
      <c r="AF41" s="329"/>
      <c r="AG41" s="330"/>
    </row>
    <row r="42" spans="1:33" ht="17.100000000000001" customHeight="1" x14ac:dyDescent="0.15">
      <c r="B42" s="343"/>
      <c r="C42" s="344"/>
      <c r="D42" s="344"/>
      <c r="E42" s="344"/>
      <c r="F42" s="344"/>
      <c r="G42" s="344"/>
      <c r="H42" s="344"/>
      <c r="I42" s="344"/>
      <c r="J42" s="344"/>
      <c r="K42" s="328"/>
      <c r="L42" s="329"/>
      <c r="M42" s="329"/>
      <c r="N42" s="329"/>
      <c r="O42" s="329"/>
      <c r="P42" s="329"/>
      <c r="Q42" s="329"/>
      <c r="R42" s="336"/>
      <c r="S42" s="337"/>
      <c r="T42" s="323"/>
      <c r="U42" s="324"/>
      <c r="V42" s="324"/>
      <c r="W42" s="324"/>
      <c r="X42" s="325"/>
      <c r="Y42" s="326"/>
      <c r="Z42" s="326"/>
      <c r="AA42" s="327"/>
      <c r="AB42" s="328"/>
      <c r="AC42" s="329"/>
      <c r="AD42" s="329"/>
      <c r="AE42" s="329"/>
      <c r="AF42" s="329"/>
      <c r="AG42" s="330"/>
    </row>
    <row r="43" spans="1:33" ht="17.100000000000001" customHeight="1" x14ac:dyDescent="0.15">
      <c r="B43" s="341"/>
      <c r="C43" s="342"/>
      <c r="D43" s="342"/>
      <c r="E43" s="342"/>
      <c r="F43" s="342"/>
      <c r="G43" s="342"/>
      <c r="H43" s="342"/>
      <c r="I43" s="342"/>
      <c r="J43" s="342"/>
      <c r="K43" s="338"/>
      <c r="L43" s="339"/>
      <c r="M43" s="339"/>
      <c r="N43" s="339"/>
      <c r="O43" s="339"/>
      <c r="P43" s="339"/>
      <c r="Q43" s="339"/>
      <c r="R43" s="321"/>
      <c r="S43" s="322"/>
      <c r="T43" s="331"/>
      <c r="U43" s="332"/>
      <c r="V43" s="332"/>
      <c r="W43" s="332"/>
      <c r="X43" s="333"/>
      <c r="Y43" s="334"/>
      <c r="Z43" s="334"/>
      <c r="AA43" s="335"/>
      <c r="AB43" s="338"/>
      <c r="AC43" s="339"/>
      <c r="AD43" s="339"/>
      <c r="AE43" s="339"/>
      <c r="AF43" s="339"/>
      <c r="AG43" s="340"/>
    </row>
    <row r="44" spans="1:33" ht="13.5" customHeight="1" x14ac:dyDescent="0.15">
      <c r="A44" s="399" t="s">
        <v>255</v>
      </c>
      <c r="B44" s="400"/>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row>
    <row r="45" spans="1:33" ht="13.5" customHeight="1" x14ac:dyDescent="0.15">
      <c r="A45" s="399" t="s">
        <v>256</v>
      </c>
      <c r="B45" s="400"/>
      <c r="C45" s="400"/>
      <c r="D45" s="400"/>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row>
    <row r="46" spans="1:33" ht="31.15" customHeight="1" x14ac:dyDescent="0.15">
      <c r="A46" s="397"/>
      <c r="B46" s="39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row>
    <row r="47" spans="1:33" ht="13.5" customHeight="1" x14ac:dyDescent="0.15"/>
    <row r="48" spans="1:3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sheetData>
  <mergeCells count="117">
    <mergeCell ref="A46:AG46"/>
    <mergeCell ref="A44:AG44"/>
    <mergeCell ref="A45:AG45"/>
    <mergeCell ref="S18:V18"/>
    <mergeCell ref="S17:V17"/>
    <mergeCell ref="W19:AC19"/>
    <mergeCell ref="W18:AC18"/>
    <mergeCell ref="W17:AC17"/>
    <mergeCell ref="X36:AA36"/>
    <mergeCell ref="AB36:AG36"/>
    <mergeCell ref="X35:AA35"/>
    <mergeCell ref="B37:J37"/>
    <mergeCell ref="K37:Q37"/>
    <mergeCell ref="R37:S37"/>
    <mergeCell ref="T37:W37"/>
    <mergeCell ref="X37:AA37"/>
    <mergeCell ref="AB37:AG37"/>
    <mergeCell ref="AB35:AG35"/>
    <mergeCell ref="X38:AA38"/>
    <mergeCell ref="AB38:AG38"/>
    <mergeCell ref="B41:J41"/>
    <mergeCell ref="K41:Q41"/>
    <mergeCell ref="B39:J39"/>
    <mergeCell ref="K39:Q39"/>
    <mergeCell ref="R1:W1"/>
    <mergeCell ref="X1:AA1"/>
    <mergeCell ref="AD17:AG17"/>
    <mergeCell ref="L32:R32"/>
    <mergeCell ref="L26:R26"/>
    <mergeCell ref="L27:R27"/>
    <mergeCell ref="L28:R28"/>
    <mergeCell ref="S16:V16"/>
    <mergeCell ref="S31:V31"/>
    <mergeCell ref="S30:V30"/>
    <mergeCell ref="S29:V29"/>
    <mergeCell ref="S28:V28"/>
    <mergeCell ref="S27:V27"/>
    <mergeCell ref="T9:Z9"/>
    <mergeCell ref="AA9:AG9"/>
    <mergeCell ref="M13:S13"/>
    <mergeCell ref="T13:Z13"/>
    <mergeCell ref="L21:R21"/>
    <mergeCell ref="L17:R17"/>
    <mergeCell ref="L18:R18"/>
    <mergeCell ref="L19:R19"/>
    <mergeCell ref="S21:V21"/>
    <mergeCell ref="S20:V20"/>
    <mergeCell ref="S19:V19"/>
    <mergeCell ref="K36:Q36"/>
    <mergeCell ref="R36:S36"/>
    <mergeCell ref="B35:J35"/>
    <mergeCell ref="K35:Q35"/>
    <mergeCell ref="R35:S35"/>
    <mergeCell ref="L25:R25"/>
    <mergeCell ref="S26:V26"/>
    <mergeCell ref="S25:V25"/>
    <mergeCell ref="S24:V24"/>
    <mergeCell ref="L29:R29"/>
    <mergeCell ref="L30:R30"/>
    <mergeCell ref="L31:R31"/>
    <mergeCell ref="T35:W35"/>
    <mergeCell ref="B36:J36"/>
    <mergeCell ref="T36:W36"/>
    <mergeCell ref="W24:AC24"/>
    <mergeCell ref="W28:AC28"/>
    <mergeCell ref="W27:AC27"/>
    <mergeCell ref="W26:AC26"/>
    <mergeCell ref="W25:AC25"/>
    <mergeCell ref="W22:AC22"/>
    <mergeCell ref="W21:AC21"/>
    <mergeCell ref="W20:AC20"/>
    <mergeCell ref="F9:K9"/>
    <mergeCell ref="M9:R9"/>
    <mergeCell ref="F13:K13"/>
    <mergeCell ref="L20:R20"/>
    <mergeCell ref="S23:V23"/>
    <mergeCell ref="S22:V22"/>
    <mergeCell ref="W16:AC16"/>
    <mergeCell ref="W23:AC23"/>
    <mergeCell ref="R39:S39"/>
    <mergeCell ref="T39:W39"/>
    <mergeCell ref="X42:AA42"/>
    <mergeCell ref="X39:AA39"/>
    <mergeCell ref="AB42:AG42"/>
    <mergeCell ref="A2:X2"/>
    <mergeCell ref="Y2:AB2"/>
    <mergeCell ref="AC2:AE2"/>
    <mergeCell ref="A3:AG3"/>
    <mergeCell ref="A4:AG4"/>
    <mergeCell ref="AB39:AG39"/>
    <mergeCell ref="B38:J38"/>
    <mergeCell ref="K38:Q38"/>
    <mergeCell ref="R38:S38"/>
    <mergeCell ref="T38:W38"/>
    <mergeCell ref="AA13:AF13"/>
    <mergeCell ref="AD16:AG16"/>
    <mergeCell ref="L16:R16"/>
    <mergeCell ref="L22:R22"/>
    <mergeCell ref="L23:R23"/>
    <mergeCell ref="L24:R24"/>
    <mergeCell ref="W31:AC31"/>
    <mergeCell ref="W30:AC30"/>
    <mergeCell ref="W29:AC29"/>
    <mergeCell ref="R43:S43"/>
    <mergeCell ref="T41:W41"/>
    <mergeCell ref="X41:AA41"/>
    <mergeCell ref="AB41:AG41"/>
    <mergeCell ref="T43:W43"/>
    <mergeCell ref="X43:AA43"/>
    <mergeCell ref="R41:S41"/>
    <mergeCell ref="AB43:AG43"/>
    <mergeCell ref="B43:J43"/>
    <mergeCell ref="K43:Q43"/>
    <mergeCell ref="B42:J42"/>
    <mergeCell ref="K42:Q42"/>
    <mergeCell ref="R42:S42"/>
    <mergeCell ref="T42:W42"/>
  </mergeCells>
  <phoneticPr fontId="1"/>
  <pageMargins left="0.7" right="0.7" top="0.75" bottom="0.75" header="0.3" footer="0.3"/>
  <pageSetup paperSize="9" orientation="portrait" r:id="rId1"/>
  <headerFooter>
    <oddFooter>&amp;Lmi03b3-1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D30"/>
  <sheetViews>
    <sheetView topLeftCell="A4" workbookViewId="0">
      <selection activeCell="C32" sqref="C32"/>
    </sheetView>
  </sheetViews>
  <sheetFormatPr defaultRowHeight="13.5" x14ac:dyDescent="0.15"/>
  <cols>
    <col min="1" max="1" width="25" bestFit="1" customWidth="1"/>
    <col min="3" max="3" width="12.875" bestFit="1" customWidth="1"/>
    <col min="4" max="4" width="12.375" bestFit="1" customWidth="1"/>
  </cols>
  <sheetData>
    <row r="1" spans="1:4" x14ac:dyDescent="0.15">
      <c r="A1" t="s">
        <v>229</v>
      </c>
      <c r="B1" t="s">
        <v>36</v>
      </c>
      <c r="C1" t="s">
        <v>230</v>
      </c>
      <c r="D1" t="s">
        <v>36</v>
      </c>
    </row>
    <row r="2" spans="1:4" x14ac:dyDescent="0.15">
      <c r="A2" t="s">
        <v>66</v>
      </c>
      <c r="B2" t="s">
        <v>231</v>
      </c>
      <c r="C2">
        <v>2.62</v>
      </c>
      <c r="D2" t="s">
        <v>232</v>
      </c>
    </row>
    <row r="3" spans="1:4" x14ac:dyDescent="0.15">
      <c r="A3" t="s">
        <v>71</v>
      </c>
      <c r="B3" t="s">
        <v>231</v>
      </c>
      <c r="C3">
        <v>2.38</v>
      </c>
      <c r="D3" t="s">
        <v>232</v>
      </c>
    </row>
    <row r="4" spans="1:4" x14ac:dyDescent="0.15">
      <c r="A4" t="s">
        <v>72</v>
      </c>
      <c r="B4" t="s">
        <v>231</v>
      </c>
      <c r="C4" s="148">
        <v>2.3199999999999998</v>
      </c>
      <c r="D4" t="s">
        <v>232</v>
      </c>
    </row>
    <row r="5" spans="1:4" x14ac:dyDescent="0.15">
      <c r="A5" t="s">
        <v>73</v>
      </c>
      <c r="B5" t="s">
        <v>231</v>
      </c>
      <c r="C5">
        <v>2.2400000000000002</v>
      </c>
      <c r="D5" t="s">
        <v>232</v>
      </c>
    </row>
    <row r="6" spans="1:4" x14ac:dyDescent="0.15">
      <c r="A6" t="s">
        <v>74</v>
      </c>
      <c r="B6" t="s">
        <v>231</v>
      </c>
      <c r="C6" s="148">
        <v>2.4900000000000002</v>
      </c>
      <c r="D6" t="s">
        <v>232</v>
      </c>
    </row>
    <row r="7" spans="1:4" x14ac:dyDescent="0.15">
      <c r="A7" t="s">
        <v>75</v>
      </c>
      <c r="B7" t="s">
        <v>231</v>
      </c>
      <c r="C7" s="148">
        <v>2.58</v>
      </c>
      <c r="D7" t="s">
        <v>68</v>
      </c>
    </row>
    <row r="8" spans="1:4" x14ac:dyDescent="0.15">
      <c r="A8" t="s">
        <v>76</v>
      </c>
      <c r="B8" t="s">
        <v>231</v>
      </c>
      <c r="C8" s="148">
        <v>2.71</v>
      </c>
      <c r="D8" t="s">
        <v>232</v>
      </c>
    </row>
    <row r="9" spans="1:4" x14ac:dyDescent="0.15">
      <c r="A9" t="s">
        <v>77</v>
      </c>
      <c r="B9" t="s">
        <v>231</v>
      </c>
      <c r="C9" s="149">
        <v>3</v>
      </c>
      <c r="D9" t="s">
        <v>232</v>
      </c>
    </row>
    <row r="10" spans="1:4" x14ac:dyDescent="0.15">
      <c r="A10" t="s">
        <v>78</v>
      </c>
      <c r="B10" t="s">
        <v>233</v>
      </c>
      <c r="C10">
        <v>3.12</v>
      </c>
      <c r="D10" t="s">
        <v>234</v>
      </c>
    </row>
    <row r="11" spans="1:4" x14ac:dyDescent="0.15">
      <c r="A11" t="s">
        <v>82</v>
      </c>
      <c r="B11" t="s">
        <v>233</v>
      </c>
      <c r="C11">
        <v>2.78</v>
      </c>
      <c r="D11" t="s">
        <v>234</v>
      </c>
    </row>
    <row r="12" spans="1:4" x14ac:dyDescent="0.15">
      <c r="A12" t="s">
        <v>83</v>
      </c>
      <c r="B12" t="s">
        <v>233</v>
      </c>
      <c r="C12" s="149">
        <v>3</v>
      </c>
      <c r="D12" t="s">
        <v>234</v>
      </c>
    </row>
    <row r="13" spans="1:4" ht="15.75" x14ac:dyDescent="0.15">
      <c r="A13" t="s">
        <v>84</v>
      </c>
      <c r="B13" t="s">
        <v>235</v>
      </c>
      <c r="C13">
        <v>2.34</v>
      </c>
      <c r="D13" t="s">
        <v>236</v>
      </c>
    </row>
    <row r="14" spans="1:4" x14ac:dyDescent="0.15">
      <c r="A14" t="s">
        <v>88</v>
      </c>
      <c r="B14" t="s">
        <v>233</v>
      </c>
      <c r="C14" s="150">
        <v>2.7</v>
      </c>
      <c r="D14" t="s">
        <v>237</v>
      </c>
    </row>
    <row r="15" spans="1:4" ht="15.75" x14ac:dyDescent="0.15">
      <c r="A15" t="s">
        <v>89</v>
      </c>
      <c r="B15" t="s">
        <v>235</v>
      </c>
      <c r="C15">
        <v>2.2200000000000002</v>
      </c>
      <c r="D15" t="s">
        <v>238</v>
      </c>
    </row>
    <row r="16" spans="1:4" x14ac:dyDescent="0.15">
      <c r="A16" t="s">
        <v>90</v>
      </c>
      <c r="B16" t="s">
        <v>239</v>
      </c>
      <c r="C16">
        <v>2.61</v>
      </c>
      <c r="D16" t="s">
        <v>237</v>
      </c>
    </row>
    <row r="17" spans="1:4" x14ac:dyDescent="0.15">
      <c r="A17" t="s">
        <v>91</v>
      </c>
      <c r="B17" t="s">
        <v>239</v>
      </c>
      <c r="C17" s="148">
        <v>2.33</v>
      </c>
      <c r="D17" t="s">
        <v>237</v>
      </c>
    </row>
    <row r="18" spans="1:4" x14ac:dyDescent="0.15">
      <c r="A18" t="s">
        <v>92</v>
      </c>
      <c r="B18" t="s">
        <v>239</v>
      </c>
      <c r="C18">
        <v>2.52</v>
      </c>
      <c r="D18" t="s">
        <v>237</v>
      </c>
    </row>
    <row r="19" spans="1:4" x14ac:dyDescent="0.15">
      <c r="A19" t="s">
        <v>93</v>
      </c>
      <c r="B19" t="s">
        <v>239</v>
      </c>
      <c r="C19">
        <v>3.17</v>
      </c>
      <c r="D19" t="s">
        <v>237</v>
      </c>
    </row>
    <row r="20" spans="1:4" x14ac:dyDescent="0.15">
      <c r="A20" t="s">
        <v>94</v>
      </c>
      <c r="B20" t="s">
        <v>239</v>
      </c>
      <c r="C20">
        <v>2.86</v>
      </c>
      <c r="D20" t="s">
        <v>237</v>
      </c>
    </row>
    <row r="21" spans="1:4" ht="15.75" x14ac:dyDescent="0.15">
      <c r="A21" t="s">
        <v>95</v>
      </c>
      <c r="B21" t="s">
        <v>235</v>
      </c>
      <c r="C21">
        <v>0.85</v>
      </c>
      <c r="D21" t="s">
        <v>238</v>
      </c>
    </row>
    <row r="22" spans="1:4" ht="15.75" x14ac:dyDescent="0.15">
      <c r="A22" t="s">
        <v>96</v>
      </c>
      <c r="B22" t="s">
        <v>235</v>
      </c>
      <c r="C22">
        <v>0.33</v>
      </c>
      <c r="D22" t="s">
        <v>238</v>
      </c>
    </row>
    <row r="23" spans="1:4" ht="15.75" x14ac:dyDescent="0.15">
      <c r="A23" t="s">
        <v>97</v>
      </c>
      <c r="B23" t="s">
        <v>235</v>
      </c>
      <c r="C23">
        <v>1.18</v>
      </c>
      <c r="D23" t="s">
        <v>238</v>
      </c>
    </row>
    <row r="24" spans="1:4" ht="15.75" x14ac:dyDescent="0.15">
      <c r="A24" t="s">
        <v>98</v>
      </c>
      <c r="B24" t="s">
        <v>235</v>
      </c>
      <c r="C24" s="148">
        <v>2.23</v>
      </c>
      <c r="D24" t="s">
        <v>238</v>
      </c>
    </row>
    <row r="26" spans="1:4" x14ac:dyDescent="0.15">
      <c r="A26" t="s">
        <v>99</v>
      </c>
      <c r="B26" t="s">
        <v>240</v>
      </c>
      <c r="C26">
        <v>0.06</v>
      </c>
      <c r="D26" t="s">
        <v>241</v>
      </c>
    </row>
    <row r="27" spans="1:4" x14ac:dyDescent="0.15">
      <c r="A27" t="s">
        <v>102</v>
      </c>
      <c r="B27" t="s">
        <v>240</v>
      </c>
      <c r="C27">
        <v>0.06</v>
      </c>
      <c r="D27" t="s">
        <v>241</v>
      </c>
    </row>
    <row r="28" spans="1:4" x14ac:dyDescent="0.15">
      <c r="A28" t="s">
        <v>103</v>
      </c>
      <c r="B28" t="s">
        <v>240</v>
      </c>
      <c r="C28">
        <v>0.06</v>
      </c>
      <c r="D28" t="s">
        <v>241</v>
      </c>
    </row>
    <row r="29" spans="1:4" x14ac:dyDescent="0.15">
      <c r="A29" t="s">
        <v>104</v>
      </c>
      <c r="B29" t="s">
        <v>240</v>
      </c>
      <c r="C29">
        <v>0.06</v>
      </c>
      <c r="D29" t="s">
        <v>241</v>
      </c>
    </row>
    <row r="30" spans="1:4" x14ac:dyDescent="0.15">
      <c r="A30" t="s">
        <v>242</v>
      </c>
      <c r="B30" t="s">
        <v>243</v>
      </c>
      <c r="C30" s="151">
        <v>0.57899999999999996</v>
      </c>
      <c r="D30" t="s">
        <v>244</v>
      </c>
    </row>
  </sheetData>
  <sheetProtection password="DA87" sheet="1"/>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Z11"/>
  <sheetViews>
    <sheetView workbookViewId="0"/>
  </sheetViews>
  <sheetFormatPr defaultRowHeight="12" x14ac:dyDescent="0.15"/>
  <cols>
    <col min="1" max="1" width="3" style="91" customWidth="1"/>
    <col min="2" max="2" width="20.375" style="91" bestFit="1" customWidth="1"/>
    <col min="3" max="4" width="21.75" style="91" customWidth="1"/>
    <col min="5" max="5" width="21.5" style="91" customWidth="1"/>
    <col min="6" max="6" width="8" style="91" bestFit="1" customWidth="1"/>
    <col min="7" max="7" width="18.125" style="91" bestFit="1" customWidth="1"/>
    <col min="8" max="8" width="28.75" style="91" customWidth="1"/>
    <col min="9" max="9" width="16.25" style="91" bestFit="1" customWidth="1"/>
    <col min="10" max="10" width="29.375" style="91" customWidth="1"/>
    <col min="11" max="11" width="33.375" style="91" customWidth="1"/>
    <col min="12" max="14" width="25.25" style="91" customWidth="1"/>
    <col min="15" max="15" width="11.5" style="91" bestFit="1" customWidth="1"/>
    <col min="16" max="16" width="13.375" style="91" bestFit="1" customWidth="1"/>
    <col min="17" max="17" width="11.5" style="91" bestFit="1" customWidth="1"/>
    <col min="18" max="18" width="13.375" style="91" bestFit="1" customWidth="1"/>
    <col min="19" max="19" width="11.5" style="91" bestFit="1" customWidth="1"/>
    <col min="20" max="20" width="13.375" style="91" bestFit="1" customWidth="1"/>
    <col min="21" max="21" width="11.5" style="91" bestFit="1" customWidth="1"/>
    <col min="22" max="22" width="13.375" style="91" bestFit="1" customWidth="1"/>
    <col min="23" max="23" width="11.5" style="91" bestFit="1" customWidth="1"/>
    <col min="24" max="24" width="13.375" style="91" bestFit="1" customWidth="1"/>
    <col min="25" max="25" width="11.5" style="91" bestFit="1" customWidth="1"/>
    <col min="26" max="26" width="13.375" style="91" bestFit="1" customWidth="1"/>
    <col min="27" max="16384" width="9" style="91"/>
  </cols>
  <sheetData>
    <row r="2" spans="2:26" s="93" customFormat="1" ht="24" x14ac:dyDescent="0.15">
      <c r="B2" s="92" t="s">
        <v>111</v>
      </c>
      <c r="C2" s="92" t="s">
        <v>114</v>
      </c>
      <c r="D2" s="92" t="s">
        <v>145</v>
      </c>
      <c r="E2" s="92" t="s">
        <v>112</v>
      </c>
      <c r="F2" s="92" t="s">
        <v>113</v>
      </c>
      <c r="G2" s="92" t="s">
        <v>118</v>
      </c>
      <c r="H2" s="92" t="s">
        <v>119</v>
      </c>
      <c r="I2" s="92" t="s">
        <v>120</v>
      </c>
      <c r="J2" s="92" t="s">
        <v>123</v>
      </c>
      <c r="K2" s="92" t="s">
        <v>124</v>
      </c>
      <c r="L2" s="92" t="s">
        <v>130</v>
      </c>
      <c r="M2" s="97" t="s">
        <v>144</v>
      </c>
      <c r="N2" s="97" t="s">
        <v>167</v>
      </c>
      <c r="O2" s="410" t="s">
        <v>146</v>
      </c>
      <c r="P2" s="411"/>
      <c r="Q2" s="410" t="s">
        <v>168</v>
      </c>
      <c r="R2" s="411"/>
      <c r="S2" s="410" t="s">
        <v>129</v>
      </c>
      <c r="T2" s="411"/>
      <c r="U2" s="405" t="s">
        <v>146</v>
      </c>
      <c r="V2" s="406"/>
      <c r="W2" s="405" t="s">
        <v>169</v>
      </c>
      <c r="X2" s="406"/>
      <c r="Y2" s="405" t="s">
        <v>129</v>
      </c>
      <c r="Z2" s="406"/>
    </row>
    <row r="3" spans="2:26" ht="104.25" customHeight="1" x14ac:dyDescent="0.15">
      <c r="B3" s="117" t="e">
        <f>'様式1別紙１-2'!#REF!</f>
        <v>#REF!</v>
      </c>
      <c r="C3" s="407">
        <f>'様式1別紙１-2'!A33</f>
        <v>0</v>
      </c>
      <c r="D3" s="407">
        <f>'様式1別紙１-2'!A37</f>
        <v>0</v>
      </c>
      <c r="E3" s="407">
        <f>'様式1別紙１-2'!A69</f>
        <v>0</v>
      </c>
      <c r="F3" s="412" t="str">
        <f>'様式1別紙１-2'!E76</f>
        <v/>
      </c>
      <c r="G3" s="94" t="s">
        <v>115</v>
      </c>
      <c r="H3" s="95" t="s">
        <v>148</v>
      </c>
      <c r="I3" s="415" t="str">
        <f>'様式1別紙１-2'!G131</f>
        <v/>
      </c>
      <c r="J3" s="94" t="s">
        <v>121</v>
      </c>
      <c r="K3" s="407">
        <f>'様式1別紙１-2'!A88</f>
        <v>0</v>
      </c>
      <c r="L3" s="407">
        <f>'様式1別紙１-2'!A143</f>
        <v>0</v>
      </c>
      <c r="M3" s="407">
        <f>'様式1別紙１-2'!A160</f>
        <v>0</v>
      </c>
      <c r="N3" s="407" t="e">
        <f>'様式1別紙１-2'!#REF!</f>
        <v>#REF!</v>
      </c>
      <c r="O3" s="94" t="s">
        <v>125</v>
      </c>
      <c r="P3" s="94" t="s">
        <v>126</v>
      </c>
      <c r="Q3" s="94" t="s">
        <v>125</v>
      </c>
      <c r="R3" s="94" t="s">
        <v>126</v>
      </c>
      <c r="S3" s="94" t="s">
        <v>125</v>
      </c>
      <c r="T3" s="94" t="s">
        <v>126</v>
      </c>
      <c r="U3" s="94" t="s">
        <v>125</v>
      </c>
      <c r="V3" s="94" t="s">
        <v>126</v>
      </c>
      <c r="W3" s="94" t="s">
        <v>125</v>
      </c>
      <c r="X3" s="94" t="s">
        <v>126</v>
      </c>
      <c r="Y3" s="94" t="s">
        <v>125</v>
      </c>
      <c r="Z3" s="94" t="s">
        <v>126</v>
      </c>
    </row>
    <row r="4" spans="2:26" ht="104.25" customHeight="1" x14ac:dyDescent="0.15">
      <c r="B4" s="116" t="e">
        <f>'様式1別紙１-2'!C25&amp;" /
"&amp;'様式1別紙１-2'!C29&amp;" /
"&amp;'様式1別紙１-2'!#REF!&amp;" /
"&amp;'様式1別紙１-2'!#REF!</f>
        <v>#REF!</v>
      </c>
      <c r="C4" s="408"/>
      <c r="D4" s="408"/>
      <c r="E4" s="408"/>
      <c r="F4" s="413"/>
      <c r="G4" s="119">
        <f>'様式1別紙１-2'!E75</f>
        <v>0</v>
      </c>
      <c r="H4" s="117">
        <f>'様式1別紙１-2'!A83</f>
        <v>0</v>
      </c>
      <c r="I4" s="416"/>
      <c r="J4" s="95" t="str">
        <f>'様式1別紙１-2'!B122&amp;":"&amp;'様式1別紙１-2'!D122&amp;"tCO2/年 、"&amp;'様式1別紙１-2'!B123&amp;":"&amp;'様式1別紙１-2'!D123&amp;"tCO2/年、"&amp;'様式1別紙１-2'!B124&amp;":"&amp;'様式1別紙１-2'!D124&amp;"tCO2/年、"&amp;'様式1別紙１-2'!B125&amp;":"&amp;'様式1別紙１-2'!D125&amp;"tCO2/年、"&amp;'様式1別紙１-2'!B126&amp;":"&amp;'様式1別紙１-2'!D126&amp;"tCO2/年"</f>
        <v>:tCO2/年 、:tCO2/年、:tCO2/年、:tCO2/年、:tCO2/年</v>
      </c>
      <c r="K4" s="408"/>
      <c r="L4" s="408"/>
      <c r="M4" s="408"/>
      <c r="N4" s="408"/>
      <c r="O4" s="119" t="e">
        <f>#REF!</f>
        <v>#REF!</v>
      </c>
      <c r="P4" s="119" t="e">
        <f>#REF!</f>
        <v>#REF!</v>
      </c>
      <c r="Q4" s="119" t="e">
        <f>#REF!</f>
        <v>#REF!</v>
      </c>
      <c r="R4" s="119" t="e">
        <f>#REF!</f>
        <v>#REF!</v>
      </c>
      <c r="S4" s="119" t="e">
        <f>#REF!</f>
        <v>#REF!</v>
      </c>
      <c r="T4" s="119" t="e">
        <f>#REF!</f>
        <v>#REF!</v>
      </c>
      <c r="U4" s="119">
        <f>'様式1別紙２-2令和3年度'!F9</f>
        <v>0</v>
      </c>
      <c r="V4" s="119">
        <f>'様式1別紙２-2令和3年度'!AA9</f>
        <v>0</v>
      </c>
      <c r="W4" s="119" t="e">
        <f>#REF!</f>
        <v>#REF!</v>
      </c>
      <c r="X4" s="119" t="e">
        <f>#REF!</f>
        <v>#REF!</v>
      </c>
      <c r="Y4" s="119" t="e">
        <f>#REF!</f>
        <v>#REF!</v>
      </c>
      <c r="Z4" s="119" t="e">
        <f>#REF!</f>
        <v>#REF!</v>
      </c>
    </row>
    <row r="5" spans="2:26" ht="104.25" customHeight="1" x14ac:dyDescent="0.15">
      <c r="B5" s="118">
        <f>'様式1別紙１-2'!E21</f>
        <v>0</v>
      </c>
      <c r="C5" s="408"/>
      <c r="D5" s="408"/>
      <c r="E5" s="408"/>
      <c r="F5" s="413"/>
      <c r="G5" s="94" t="s">
        <v>116</v>
      </c>
      <c r="H5" s="95" t="s">
        <v>147</v>
      </c>
      <c r="I5" s="416"/>
      <c r="J5" s="94" t="s">
        <v>122</v>
      </c>
      <c r="K5" s="408"/>
      <c r="L5" s="408"/>
      <c r="M5" s="408"/>
      <c r="N5" s="408"/>
      <c r="O5" s="94" t="s">
        <v>127</v>
      </c>
      <c r="P5" s="94" t="s">
        <v>128</v>
      </c>
      <c r="Q5" s="94" t="s">
        <v>127</v>
      </c>
      <c r="R5" s="94" t="s">
        <v>128</v>
      </c>
      <c r="S5" s="94" t="s">
        <v>127</v>
      </c>
      <c r="T5" s="94" t="s">
        <v>128</v>
      </c>
      <c r="U5" s="94" t="s">
        <v>127</v>
      </c>
      <c r="V5" s="94" t="s">
        <v>128</v>
      </c>
      <c r="W5" s="94" t="s">
        <v>127</v>
      </c>
      <c r="X5" s="94" t="s">
        <v>128</v>
      </c>
      <c r="Y5" s="94" t="s">
        <v>127</v>
      </c>
      <c r="Z5" s="94" t="s">
        <v>128</v>
      </c>
    </row>
    <row r="6" spans="2:26" ht="104.25" customHeight="1" x14ac:dyDescent="0.15">
      <c r="B6" s="118">
        <f>'様式1別紙１-2'!E22</f>
        <v>0</v>
      </c>
      <c r="C6" s="409"/>
      <c r="D6" s="409"/>
      <c r="E6" s="409"/>
      <c r="F6" s="414"/>
      <c r="G6" s="119">
        <f>'様式1別紙１-2'!E72</f>
        <v>0</v>
      </c>
      <c r="H6" s="117" t="e">
        <f>'様式1別紙１-2'!#REF!</f>
        <v>#REF!</v>
      </c>
      <c r="I6" s="417"/>
      <c r="J6" s="95" t="str">
        <f>'様式1別紙１-2'!B122&amp;":"&amp;'様式1別紙１-2'!G122&amp;"年 、"&amp;'様式1別紙１-2'!B123&amp;":"&amp;'様式1別紙１-2'!G123&amp;"年、"&amp;'様式1別紙１-2'!B124&amp;":"&amp;'様式1別紙１-2'!G124&amp;"年、"&amp;'様式1別紙１-2'!B125&amp;":"&amp;'様式1別紙１-2'!G125&amp;"年、"&amp;'様式1別紙１-2'!B126&amp;":"&amp;'様式1別紙１-2'!G126&amp;"年"</f>
        <v>:年 、:年、:年、:年、:年</v>
      </c>
      <c r="K6" s="409"/>
      <c r="L6" s="409"/>
      <c r="M6" s="409"/>
      <c r="N6" s="409"/>
      <c r="O6" s="119" t="e">
        <f>#REF!</f>
        <v>#REF!</v>
      </c>
      <c r="P6" s="119" t="e">
        <f>#REF!</f>
        <v>#REF!</v>
      </c>
      <c r="Q6" s="119" t="e">
        <f>#REF!</f>
        <v>#REF!</v>
      </c>
      <c r="R6" s="119" t="e">
        <f>#REF!</f>
        <v>#REF!</v>
      </c>
      <c r="S6" s="119" t="e">
        <f>#REF!</f>
        <v>#REF!</v>
      </c>
      <c r="T6" s="119" t="e">
        <f>#REF!</f>
        <v>#REF!</v>
      </c>
      <c r="U6" s="119">
        <f>'様式1別紙２-2令和3年度'!T13</f>
        <v>0</v>
      </c>
      <c r="V6" s="119">
        <f>'様式1別紙２-2令和3年度'!AA13</f>
        <v>0</v>
      </c>
      <c r="W6" s="119" t="e">
        <f>#REF!</f>
        <v>#REF!</v>
      </c>
      <c r="X6" s="119" t="e">
        <f>#REF!</f>
        <v>#REF!</v>
      </c>
      <c r="Y6" s="119" t="e">
        <f>#REF!</f>
        <v>#REF!</v>
      </c>
      <c r="Z6" s="119" t="e">
        <f>#REF!</f>
        <v>#REF!</v>
      </c>
    </row>
    <row r="10" spans="2:26" x14ac:dyDescent="0.15">
      <c r="B10" s="91" t="s">
        <v>170</v>
      </c>
      <c r="C10" s="120">
        <v>0.5</v>
      </c>
      <c r="D10" s="91" t="s">
        <v>171</v>
      </c>
    </row>
    <row r="11" spans="2:26" x14ac:dyDescent="0.15">
      <c r="B11" s="91" t="s">
        <v>173</v>
      </c>
      <c r="C11" s="121">
        <v>0.33333333333333331</v>
      </c>
      <c r="D11" s="91" t="s">
        <v>172</v>
      </c>
    </row>
  </sheetData>
  <mergeCells count="15">
    <mergeCell ref="U2:V2"/>
    <mergeCell ref="N3:N6"/>
    <mergeCell ref="W2:X2"/>
    <mergeCell ref="Y2:Z2"/>
    <mergeCell ref="C3:C6"/>
    <mergeCell ref="O2:P2"/>
    <mergeCell ref="Q2:R2"/>
    <mergeCell ref="K3:K6"/>
    <mergeCell ref="L3:L6"/>
    <mergeCell ref="E3:E6"/>
    <mergeCell ref="F3:F6"/>
    <mergeCell ref="I3:I6"/>
    <mergeCell ref="M3:M6"/>
    <mergeCell ref="D3:D6"/>
    <mergeCell ref="S2:T2"/>
  </mergeCells>
  <phoneticPr fontId="1"/>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6"/>
  <sheetViews>
    <sheetView zoomScaleNormal="100" workbookViewId="0"/>
  </sheetViews>
  <sheetFormatPr defaultRowHeight="12" x14ac:dyDescent="0.15"/>
  <cols>
    <col min="1" max="1" width="2.875" style="75" customWidth="1"/>
    <col min="2" max="2" width="27" style="75" bestFit="1" customWidth="1"/>
    <col min="3" max="3" width="5.875" style="75" bestFit="1" customWidth="1"/>
    <col min="4" max="4" width="6.25" style="75" bestFit="1" customWidth="1"/>
    <col min="5" max="5" width="10.625" style="75" bestFit="1" customWidth="1"/>
    <col min="6" max="16384" width="9" style="75"/>
  </cols>
  <sheetData>
    <row r="2" spans="2:9" x14ac:dyDescent="0.15">
      <c r="B2" s="76"/>
      <c r="C2" s="82"/>
      <c r="D2" s="82"/>
      <c r="E2" s="83"/>
      <c r="F2" s="418" t="s">
        <v>62</v>
      </c>
      <c r="G2" s="418"/>
      <c r="H2" s="418" t="s">
        <v>63</v>
      </c>
      <c r="I2" s="418"/>
    </row>
    <row r="3" spans="2:9" x14ac:dyDescent="0.15">
      <c r="B3" s="76" t="s">
        <v>107</v>
      </c>
      <c r="C3" s="82"/>
      <c r="D3" s="82"/>
      <c r="E3" s="83"/>
      <c r="F3" s="418" t="s">
        <v>64</v>
      </c>
      <c r="G3" s="418"/>
      <c r="H3" s="418" t="s">
        <v>65</v>
      </c>
      <c r="I3" s="418"/>
    </row>
    <row r="4" spans="2:9" ht="13.5" customHeight="1" x14ac:dyDescent="0.15">
      <c r="B4" s="76" t="s">
        <v>66</v>
      </c>
      <c r="C4" s="77">
        <v>2.6192466666666667</v>
      </c>
      <c r="D4" s="76" t="s">
        <v>67</v>
      </c>
      <c r="E4" s="76" t="s">
        <v>68</v>
      </c>
      <c r="F4" s="76">
        <v>38.200000000000003</v>
      </c>
      <c r="G4" s="76" t="s">
        <v>69</v>
      </c>
      <c r="H4" s="76">
        <v>1.8700000000000001E-2</v>
      </c>
      <c r="I4" s="76" t="s">
        <v>70</v>
      </c>
    </row>
    <row r="5" spans="2:9" x14ac:dyDescent="0.15">
      <c r="B5" s="76" t="s">
        <v>71</v>
      </c>
      <c r="C5" s="77">
        <v>2.3815733333333333</v>
      </c>
      <c r="D5" s="76" t="s">
        <v>67</v>
      </c>
      <c r="E5" s="76" t="s">
        <v>68</v>
      </c>
      <c r="F5" s="76">
        <v>35.299999999999997</v>
      </c>
      <c r="G5" s="76" t="s">
        <v>69</v>
      </c>
      <c r="H5" s="76">
        <v>1.84E-2</v>
      </c>
      <c r="I5" s="76" t="s">
        <v>70</v>
      </c>
    </row>
    <row r="6" spans="2:9" x14ac:dyDescent="0.15">
      <c r="B6" s="76" t="s">
        <v>72</v>
      </c>
      <c r="C6" s="77">
        <v>2.3216600000000001</v>
      </c>
      <c r="D6" s="76" t="s">
        <v>67</v>
      </c>
      <c r="E6" s="76" t="s">
        <v>68</v>
      </c>
      <c r="F6" s="76">
        <v>34.6</v>
      </c>
      <c r="G6" s="76" t="s">
        <v>69</v>
      </c>
      <c r="H6" s="76">
        <v>1.83E-2</v>
      </c>
      <c r="I6" s="76" t="s">
        <v>70</v>
      </c>
    </row>
    <row r="7" spans="2:9" x14ac:dyDescent="0.15">
      <c r="B7" s="76" t="s">
        <v>73</v>
      </c>
      <c r="C7" s="77">
        <v>2.2422400000000002</v>
      </c>
      <c r="D7" s="76" t="s">
        <v>67</v>
      </c>
      <c r="E7" s="76" t="s">
        <v>68</v>
      </c>
      <c r="F7" s="76">
        <v>33.6</v>
      </c>
      <c r="G7" s="76" t="s">
        <v>69</v>
      </c>
      <c r="H7" s="76">
        <v>1.8200000000000001E-2</v>
      </c>
      <c r="I7" s="76" t="s">
        <v>70</v>
      </c>
    </row>
    <row r="8" spans="2:9" x14ac:dyDescent="0.15">
      <c r="B8" s="76" t="s">
        <v>74</v>
      </c>
      <c r="C8" s="77">
        <v>2.4894833333333337</v>
      </c>
      <c r="D8" s="76" t="s">
        <v>67</v>
      </c>
      <c r="E8" s="76" t="s">
        <v>68</v>
      </c>
      <c r="F8" s="76">
        <v>36.700000000000003</v>
      </c>
      <c r="G8" s="76" t="s">
        <v>69</v>
      </c>
      <c r="H8" s="76">
        <v>1.8499999999999999E-2</v>
      </c>
      <c r="I8" s="76" t="s">
        <v>70</v>
      </c>
    </row>
    <row r="9" spans="2:9" x14ac:dyDescent="0.15">
      <c r="B9" s="76" t="s">
        <v>75</v>
      </c>
      <c r="C9" s="77">
        <v>2.5849633333333339</v>
      </c>
      <c r="D9" s="76" t="s">
        <v>67</v>
      </c>
      <c r="E9" s="76" t="s">
        <v>68</v>
      </c>
      <c r="F9" s="76">
        <v>37.700000000000003</v>
      </c>
      <c r="G9" s="76" t="s">
        <v>69</v>
      </c>
      <c r="H9" s="76">
        <v>1.8700000000000001E-2</v>
      </c>
      <c r="I9" s="76" t="s">
        <v>70</v>
      </c>
    </row>
    <row r="10" spans="2:9" x14ac:dyDescent="0.15">
      <c r="B10" s="76" t="s">
        <v>76</v>
      </c>
      <c r="C10" s="77">
        <v>2.7096300000000002</v>
      </c>
      <c r="D10" s="76" t="s">
        <v>67</v>
      </c>
      <c r="E10" s="76" t="s">
        <v>68</v>
      </c>
      <c r="F10" s="76">
        <v>39.1</v>
      </c>
      <c r="G10" s="76" t="s">
        <v>69</v>
      </c>
      <c r="H10" s="76">
        <v>1.89E-2</v>
      </c>
      <c r="I10" s="76" t="s">
        <v>70</v>
      </c>
    </row>
    <row r="11" spans="2:9" x14ac:dyDescent="0.15">
      <c r="B11" s="76" t="s">
        <v>77</v>
      </c>
      <c r="C11" s="77">
        <v>2.9958499999999995</v>
      </c>
      <c r="D11" s="76" t="s">
        <v>67</v>
      </c>
      <c r="E11" s="76" t="s">
        <v>68</v>
      </c>
      <c r="F11" s="76">
        <v>41.9</v>
      </c>
      <c r="G11" s="76" t="s">
        <v>69</v>
      </c>
      <c r="H11" s="76">
        <v>1.95E-2</v>
      </c>
      <c r="I11" s="76" t="s">
        <v>70</v>
      </c>
    </row>
    <row r="12" spans="2:9" x14ac:dyDescent="0.15">
      <c r="B12" s="76" t="s">
        <v>78</v>
      </c>
      <c r="C12" s="77">
        <v>3.1193066666666667</v>
      </c>
      <c r="D12" s="76" t="s">
        <v>79</v>
      </c>
      <c r="E12" s="76" t="s">
        <v>80</v>
      </c>
      <c r="F12" s="76">
        <v>40.9</v>
      </c>
      <c r="G12" s="76" t="s">
        <v>81</v>
      </c>
      <c r="H12" s="76">
        <v>2.0799999999999999E-2</v>
      </c>
      <c r="I12" s="76" t="s">
        <v>70</v>
      </c>
    </row>
    <row r="13" spans="2:9" x14ac:dyDescent="0.15">
      <c r="B13" s="76" t="s">
        <v>82</v>
      </c>
      <c r="C13" s="77">
        <v>2.7846866666666661</v>
      </c>
      <c r="D13" s="76" t="s">
        <v>79</v>
      </c>
      <c r="E13" s="76" t="s">
        <v>80</v>
      </c>
      <c r="F13" s="76">
        <v>29.9</v>
      </c>
      <c r="G13" s="76" t="s">
        <v>81</v>
      </c>
      <c r="H13" s="76">
        <v>2.5399999999999999E-2</v>
      </c>
      <c r="I13" s="76" t="s">
        <v>70</v>
      </c>
    </row>
    <row r="14" spans="2:9" x14ac:dyDescent="0.15">
      <c r="B14" s="76" t="s">
        <v>83</v>
      </c>
      <c r="C14" s="77">
        <v>2.9988933333333332</v>
      </c>
      <c r="D14" s="76" t="s">
        <v>79</v>
      </c>
      <c r="E14" s="76" t="s">
        <v>80</v>
      </c>
      <c r="F14" s="76">
        <v>50.8</v>
      </c>
      <c r="G14" s="76" t="s">
        <v>81</v>
      </c>
      <c r="H14" s="76">
        <v>1.61E-2</v>
      </c>
      <c r="I14" s="76" t="s">
        <v>70</v>
      </c>
    </row>
    <row r="15" spans="2:9" x14ac:dyDescent="0.15">
      <c r="B15" s="76" t="s">
        <v>84</v>
      </c>
      <c r="C15" s="77">
        <v>2.3377933333333334</v>
      </c>
      <c r="D15" s="76" t="s">
        <v>85</v>
      </c>
      <c r="E15" s="76" t="s">
        <v>86</v>
      </c>
      <c r="F15" s="76">
        <v>44.9</v>
      </c>
      <c r="G15" s="76" t="s">
        <v>87</v>
      </c>
      <c r="H15" s="76">
        <v>1.4200000000000001E-2</v>
      </c>
      <c r="I15" s="76" t="s">
        <v>70</v>
      </c>
    </row>
    <row r="16" spans="2:9" x14ac:dyDescent="0.15">
      <c r="B16" s="76" t="s">
        <v>88</v>
      </c>
      <c r="C16" s="77">
        <v>2.7027000000000001</v>
      </c>
      <c r="D16" s="76" t="s">
        <v>79</v>
      </c>
      <c r="E16" s="76" t="s">
        <v>80</v>
      </c>
      <c r="F16" s="76">
        <v>54.6</v>
      </c>
      <c r="G16" s="76" t="s">
        <v>81</v>
      </c>
      <c r="H16" s="76">
        <v>1.35E-2</v>
      </c>
      <c r="I16" s="76" t="s">
        <v>70</v>
      </c>
    </row>
    <row r="17" spans="2:9" x14ac:dyDescent="0.15">
      <c r="B17" s="76" t="s">
        <v>89</v>
      </c>
      <c r="C17" s="77">
        <v>2.21705</v>
      </c>
      <c r="D17" s="76" t="s">
        <v>85</v>
      </c>
      <c r="E17" s="76" t="s">
        <v>86</v>
      </c>
      <c r="F17" s="76">
        <v>43.5</v>
      </c>
      <c r="G17" s="76" t="s">
        <v>87</v>
      </c>
      <c r="H17" s="76">
        <v>1.3899999999999999E-2</v>
      </c>
      <c r="I17" s="76" t="s">
        <v>70</v>
      </c>
    </row>
    <row r="18" spans="2:9" x14ac:dyDescent="0.15">
      <c r="B18" s="76" t="s">
        <v>90</v>
      </c>
      <c r="C18" s="77">
        <v>2.6051666666666669</v>
      </c>
      <c r="D18" s="76" t="s">
        <v>79</v>
      </c>
      <c r="E18" s="76" t="s">
        <v>80</v>
      </c>
      <c r="F18" s="76">
        <v>29</v>
      </c>
      <c r="G18" s="76" t="s">
        <v>81</v>
      </c>
      <c r="H18" s="76">
        <v>2.4500000000000001E-2</v>
      </c>
      <c r="I18" s="76" t="s">
        <v>70</v>
      </c>
    </row>
    <row r="19" spans="2:9" x14ac:dyDescent="0.15">
      <c r="B19" s="76" t="s">
        <v>91</v>
      </c>
      <c r="C19" s="77">
        <v>2.3275633333333334</v>
      </c>
      <c r="D19" s="76" t="s">
        <v>79</v>
      </c>
      <c r="E19" s="76" t="s">
        <v>80</v>
      </c>
      <c r="F19" s="76">
        <v>25.7</v>
      </c>
      <c r="G19" s="76" t="s">
        <v>81</v>
      </c>
      <c r="H19" s="76">
        <v>2.47E-2</v>
      </c>
      <c r="I19" s="76" t="s">
        <v>70</v>
      </c>
    </row>
    <row r="20" spans="2:9" x14ac:dyDescent="0.15">
      <c r="B20" s="76" t="s">
        <v>92</v>
      </c>
      <c r="C20" s="77">
        <v>2.5151499999999998</v>
      </c>
      <c r="D20" s="76" t="s">
        <v>79</v>
      </c>
      <c r="E20" s="76" t="s">
        <v>80</v>
      </c>
      <c r="F20" s="76">
        <v>26.9</v>
      </c>
      <c r="G20" s="76" t="s">
        <v>81</v>
      </c>
      <c r="H20" s="76">
        <v>2.5499999999999998E-2</v>
      </c>
      <c r="I20" s="76" t="s">
        <v>70</v>
      </c>
    </row>
    <row r="21" spans="2:9" x14ac:dyDescent="0.15">
      <c r="B21" s="76" t="s">
        <v>93</v>
      </c>
      <c r="C21" s="77">
        <v>3.1693199999999995</v>
      </c>
      <c r="D21" s="76" t="s">
        <v>79</v>
      </c>
      <c r="E21" s="76" t="s">
        <v>80</v>
      </c>
      <c r="F21" s="76">
        <v>29.4</v>
      </c>
      <c r="G21" s="76" t="s">
        <v>81</v>
      </c>
      <c r="H21" s="76">
        <v>2.9399999999999999E-2</v>
      </c>
      <c r="I21" s="76" t="s">
        <v>70</v>
      </c>
    </row>
    <row r="22" spans="2:9" x14ac:dyDescent="0.15">
      <c r="B22" s="76" t="s">
        <v>94</v>
      </c>
      <c r="C22" s="77">
        <v>2.8584233333333326</v>
      </c>
      <c r="D22" s="76" t="s">
        <v>79</v>
      </c>
      <c r="E22" s="76" t="s">
        <v>80</v>
      </c>
      <c r="F22" s="76">
        <v>37.299999999999997</v>
      </c>
      <c r="G22" s="76" t="s">
        <v>81</v>
      </c>
      <c r="H22" s="76">
        <v>2.0899999999999998E-2</v>
      </c>
      <c r="I22" s="76" t="s">
        <v>70</v>
      </c>
    </row>
    <row r="23" spans="2:9" x14ac:dyDescent="0.15">
      <c r="B23" s="76" t="s">
        <v>95</v>
      </c>
      <c r="C23" s="77">
        <v>0.85103333333333342</v>
      </c>
      <c r="D23" s="76" t="s">
        <v>85</v>
      </c>
      <c r="E23" s="76" t="s">
        <v>86</v>
      </c>
      <c r="F23" s="76">
        <v>21.1</v>
      </c>
      <c r="G23" s="76" t="s">
        <v>87</v>
      </c>
      <c r="H23" s="76">
        <v>1.0999999999999999E-2</v>
      </c>
      <c r="I23" s="76" t="s">
        <v>70</v>
      </c>
    </row>
    <row r="24" spans="2:9" x14ac:dyDescent="0.15">
      <c r="B24" s="76" t="s">
        <v>96</v>
      </c>
      <c r="C24" s="77">
        <v>0.32883766666666664</v>
      </c>
      <c r="D24" s="76" t="s">
        <v>85</v>
      </c>
      <c r="E24" s="76" t="s">
        <v>86</v>
      </c>
      <c r="F24" s="76">
        <v>3.41</v>
      </c>
      <c r="G24" s="76" t="s">
        <v>87</v>
      </c>
      <c r="H24" s="76">
        <v>2.63E-2</v>
      </c>
      <c r="I24" s="76" t="s">
        <v>70</v>
      </c>
    </row>
    <row r="25" spans="2:9" x14ac:dyDescent="0.15">
      <c r="B25" s="76" t="s">
        <v>97</v>
      </c>
      <c r="C25" s="77">
        <v>1.1841279999999998</v>
      </c>
      <c r="D25" s="76" t="s">
        <v>85</v>
      </c>
      <c r="E25" s="76" t="s">
        <v>86</v>
      </c>
      <c r="F25" s="76">
        <v>8.41</v>
      </c>
      <c r="G25" s="76" t="s">
        <v>87</v>
      </c>
      <c r="H25" s="76">
        <v>3.8399999999999997E-2</v>
      </c>
      <c r="I25" s="76" t="s">
        <v>70</v>
      </c>
    </row>
    <row r="26" spans="2:9" x14ac:dyDescent="0.15">
      <c r="B26" s="76" t="s">
        <v>98</v>
      </c>
      <c r="C26" s="77">
        <f>F26*H26*44/12</f>
        <v>2.2340266666666664</v>
      </c>
      <c r="D26" s="76" t="s">
        <v>85</v>
      </c>
      <c r="E26" s="76" t="s">
        <v>86</v>
      </c>
      <c r="F26" s="78">
        <v>44.8</v>
      </c>
      <c r="G26" s="76" t="s">
        <v>87</v>
      </c>
      <c r="H26" s="76">
        <v>1.3599999999999999E-2</v>
      </c>
      <c r="I26" s="76" t="s">
        <v>70</v>
      </c>
    </row>
    <row r="27" spans="2:9" x14ac:dyDescent="0.15">
      <c r="B27" s="76"/>
      <c r="C27" s="76"/>
      <c r="D27" s="76"/>
      <c r="E27" s="76"/>
      <c r="F27" s="76"/>
      <c r="G27" s="76"/>
      <c r="H27" s="76"/>
      <c r="I27" s="76"/>
    </row>
    <row r="28" spans="2:9" x14ac:dyDescent="0.15">
      <c r="B28" s="76" t="s">
        <v>99</v>
      </c>
      <c r="C28" s="76">
        <v>0.06</v>
      </c>
      <c r="D28" s="76" t="s">
        <v>100</v>
      </c>
      <c r="E28" s="76" t="s">
        <v>101</v>
      </c>
      <c r="F28" s="76"/>
      <c r="G28" s="76"/>
      <c r="H28" s="76"/>
      <c r="I28" s="76"/>
    </row>
    <row r="29" spans="2:9" x14ac:dyDescent="0.15">
      <c r="B29" s="76" t="s">
        <v>102</v>
      </c>
      <c r="C29" s="76">
        <v>5.7000000000000002E-2</v>
      </c>
      <c r="D29" s="76" t="s">
        <v>100</v>
      </c>
      <c r="E29" s="76" t="s">
        <v>101</v>
      </c>
      <c r="F29" s="76"/>
      <c r="G29" s="76"/>
      <c r="H29" s="76"/>
      <c r="I29" s="76"/>
    </row>
    <row r="30" spans="2:9" x14ac:dyDescent="0.15">
      <c r="B30" s="76" t="s">
        <v>103</v>
      </c>
      <c r="C30" s="76">
        <v>5.7000000000000002E-2</v>
      </c>
      <c r="D30" s="76" t="s">
        <v>100</v>
      </c>
      <c r="E30" s="76" t="s">
        <v>101</v>
      </c>
      <c r="F30" s="76"/>
      <c r="G30" s="76"/>
      <c r="H30" s="76"/>
      <c r="I30" s="76"/>
    </row>
    <row r="31" spans="2:9" x14ac:dyDescent="0.15">
      <c r="B31" s="76" t="s">
        <v>104</v>
      </c>
      <c r="C31" s="76">
        <v>5.7000000000000002E-2</v>
      </c>
      <c r="D31" s="76" t="s">
        <v>100</v>
      </c>
      <c r="E31" s="76" t="s">
        <v>101</v>
      </c>
      <c r="F31" s="76"/>
      <c r="G31" s="76"/>
      <c r="H31" s="76"/>
      <c r="I31" s="76"/>
    </row>
    <row r="32" spans="2:9" x14ac:dyDescent="0.15">
      <c r="B32" s="76" t="s">
        <v>35</v>
      </c>
      <c r="C32" s="79">
        <v>0.55000000000000004</v>
      </c>
      <c r="D32" s="76" t="s">
        <v>105</v>
      </c>
      <c r="E32" s="76" t="s">
        <v>106</v>
      </c>
      <c r="F32" s="76"/>
      <c r="G32" s="76"/>
      <c r="H32" s="76"/>
      <c r="I32" s="76"/>
    </row>
    <row r="33" spans="2:9" x14ac:dyDescent="0.15">
      <c r="B33" s="76"/>
      <c r="C33" s="80"/>
      <c r="D33" s="76"/>
      <c r="E33" s="76"/>
      <c r="F33" s="76"/>
      <c r="G33" s="76"/>
      <c r="H33" s="76"/>
      <c r="I33" s="76"/>
    </row>
    <row r="36" spans="2:9" x14ac:dyDescent="0.15">
      <c r="C36" s="81"/>
    </row>
  </sheetData>
  <mergeCells count="4">
    <mergeCell ref="F2:G2"/>
    <mergeCell ref="H2:I2"/>
    <mergeCell ref="F3:G3"/>
    <mergeCell ref="H3:I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様式1別紙１-2</vt:lpstr>
      <vt:lpstr>様式1別紙２-2令和3年度</vt:lpstr>
      <vt:lpstr>換算係数Ａ</vt:lpstr>
      <vt:lpstr>協会使用シート</vt:lpstr>
      <vt:lpstr>換算係数</vt:lpstr>
      <vt:lpstr>'様式1別紙２-2令和3年度'!Print_Area</vt:lpstr>
      <vt:lpstr>エネルギー種類</vt:lpstr>
      <vt:lpstr>換算係数</vt:lpstr>
      <vt:lpstr>補助事業者</vt:lpstr>
      <vt:lpstr>補助率</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駒田 仁彦</dc:creator>
  <cp:lastModifiedBy>pc34</cp:lastModifiedBy>
  <cp:lastPrinted>2020-03-26T07:58:44Z</cp:lastPrinted>
  <dcterms:created xsi:type="dcterms:W3CDTF">2015-02-23T09:12:20Z</dcterms:created>
  <dcterms:modified xsi:type="dcterms:W3CDTF">2021-04-23T07:21:40Z</dcterms:modified>
</cp:coreProperties>
</file>