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X:\B.公募前準備\交付規程\final\"/>
    </mc:Choice>
  </mc:AlternateContent>
  <xr:revisionPtr revIDLastSave="0" documentId="13_ncr:1_{4EFE3DE4-86D6-4E6A-935E-EC721CC0E883}" xr6:coauthVersionLast="46" xr6:coauthVersionMax="46" xr10:uidLastSave="{00000000-0000-0000-0000-000000000000}"/>
  <bookViews>
    <workbookView xWindow="390" yWindow="390" windowWidth="17250" windowHeight="15630" xr2:uid="{00000000-000D-0000-FFFF-FFFF00000000}"/>
  </bookViews>
  <sheets>
    <sheet name="様式第1別紙1-3" sheetId="2" r:id="rId1"/>
    <sheet name="様式第1別紙2-3_令和3年度" sheetId="10" r:id="rId2"/>
    <sheet name="換算係数Ａ" sheetId="11" state="hidden" r:id="rId3"/>
    <sheet name="協会使用シート" sheetId="3" state="hidden" r:id="rId4"/>
    <sheet name="換算係数" sheetId="5" state="hidden" r:id="rId5"/>
    <sheet name="リスト" sheetId="7" state="hidden" r:id="rId6"/>
  </sheets>
  <externalReferences>
    <externalReference r:id="rId7"/>
  </externalReferences>
  <definedNames>
    <definedName name="_xlnm.Print_Area" localSheetId="0">'様式第1別紙1-3'!$A$1:$J$193</definedName>
    <definedName name="_xlnm.Print_Area" localSheetId="1">'様式第1別紙2-3_令和3年度'!$A$4:$AG$49</definedName>
    <definedName name="エネルギー種類" localSheetId="2">[1]換算係数!$B$3:$B$32</definedName>
    <definedName name="エネルギー種類">換算係数!$B$3:$B$32</definedName>
    <definedName name="換算係数" localSheetId="2">[1]換算係数!$B$3:$E$32</definedName>
    <definedName name="換算係数">換算係数!$B$3:$E$32</definedName>
    <definedName name="既存or新設">リスト!$B$2:$B$4</definedName>
    <definedName name="既存選択リスト">リスト!$B$2:$C$4</definedName>
    <definedName name="補助事業者">協会使用シート!$B$10:$B$12</definedName>
    <definedName name="補助率">協会使用シート!$B$10:$D$12</definedName>
  </definedNames>
  <calcPr calcId="191029"/>
</workbook>
</file>

<file path=xl/calcChain.xml><?xml version="1.0" encoding="utf-8"?>
<calcChain xmlns="http://schemas.openxmlformats.org/spreadsheetml/2006/main">
  <c r="L34" i="10" l="1"/>
  <c r="AA12" i="10" s="1"/>
  <c r="M16" i="10" s="1"/>
  <c r="G73" i="2"/>
  <c r="F73" i="2"/>
  <c r="H73" i="2" s="1"/>
  <c r="E73" i="2"/>
  <c r="G72" i="2"/>
  <c r="F72" i="2"/>
  <c r="H72" i="2" s="1"/>
  <c r="E72" i="2"/>
  <c r="G71" i="2"/>
  <c r="F71" i="2"/>
  <c r="H71" i="2" s="1"/>
  <c r="E71" i="2"/>
  <c r="G70" i="2"/>
  <c r="F70" i="2"/>
  <c r="H70" i="2" s="1"/>
  <c r="E70" i="2"/>
  <c r="G69" i="2"/>
  <c r="F69" i="2"/>
  <c r="H69" i="2" s="1"/>
  <c r="E69" i="2"/>
  <c r="G68" i="2"/>
  <c r="F68" i="2"/>
  <c r="H68" i="2" s="1"/>
  <c r="E68" i="2"/>
  <c r="I138" i="2"/>
  <c r="F93" i="2"/>
  <c r="G3" i="3" s="1"/>
  <c r="T12" i="10"/>
  <c r="M6" i="3"/>
  <c r="N3" i="3"/>
  <c r="M4" i="3"/>
  <c r="C10" i="3"/>
  <c r="C11" i="3"/>
  <c r="C12" i="3"/>
  <c r="D6" i="3"/>
  <c r="Q4" i="3"/>
  <c r="E6" i="3"/>
  <c r="E4" i="3"/>
  <c r="D4" i="3"/>
  <c r="C6" i="3"/>
  <c r="C4" i="3"/>
  <c r="B4" i="3"/>
  <c r="O4" i="3"/>
  <c r="K6" i="3"/>
  <c r="K4" i="3"/>
  <c r="L3" i="3"/>
  <c r="I6" i="3"/>
  <c r="I4" i="3"/>
  <c r="B6" i="3"/>
  <c r="B5" i="3"/>
  <c r="B3" i="3"/>
  <c r="F3" i="3"/>
  <c r="C26" i="5"/>
  <c r="I140" i="2"/>
  <c r="D143" i="2"/>
  <c r="G154" i="2" s="1"/>
  <c r="G155" i="2" s="1"/>
  <c r="I139" i="2"/>
  <c r="I141" i="2"/>
  <c r="I142" i="2"/>
  <c r="P4" i="3"/>
  <c r="P6" i="3"/>
  <c r="O6" i="3"/>
  <c r="H4" i="3"/>
  <c r="R4" i="3"/>
  <c r="Q6" i="3"/>
  <c r="R6" i="3"/>
  <c r="H6" i="3"/>
  <c r="H74" i="2" l="1"/>
  <c r="I143" i="2"/>
  <c r="F147" i="2" s="1"/>
  <c r="F148" i="2" s="1"/>
  <c r="J3" i="3" s="1"/>
  <c r="T16" i="10"/>
</calcChain>
</file>

<file path=xl/sharedStrings.xml><?xml version="1.0" encoding="utf-8"?>
<sst xmlns="http://schemas.openxmlformats.org/spreadsheetml/2006/main" count="523" uniqueCount="322">
  <si>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</si>
  <si>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</si>
  <si>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</si>
  <si>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</si>
  <si>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</si>
  <si>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　 支出予定額</t>
    <rPh sb="2" eb="4">
      <t>シシュツ</t>
    </rPh>
    <rPh sb="4" eb="6">
      <t>ヨテイ</t>
    </rPh>
    <rPh sb="6" eb="7">
      <t>ガク</t>
    </rPh>
    <phoneticPr fontId="1"/>
  </si>
  <si>
    <t>所要経費</t>
    <rPh sb="0" eb="2">
      <t>ショヨウ</t>
    </rPh>
    <rPh sb="2" eb="4">
      <t>ケイヒ</t>
    </rPh>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</si>
  <si>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</si>
  <si>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</si>
  <si>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</si>
  <si>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</si>
  <si>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</si>
  <si>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</si>
  <si>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て少ない方の額</t>
    <rPh sb="1" eb="2">
      <t>スク</t>
    </rPh>
    <rPh sb="4" eb="5">
      <t>ホウ</t>
    </rPh>
    <rPh sb="6" eb="7">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</si>
  <si>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</si>
  <si>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積算内訳</t>
    <rPh sb="0" eb="2">
      <t>セキサン</t>
    </rPh>
    <rPh sb="2" eb="4">
      <t>ウチワケ</t>
    </rPh>
    <phoneticPr fontId="1"/>
  </si>
  <si>
    <t>合計</t>
    <rPh sb="0" eb="2">
      <t>ゴウケイ</t>
    </rPh>
    <phoneticPr fontId="1"/>
  </si>
  <si>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1"/>
  </si>
  <si>
    <t>名称</t>
    <rPh sb="0" eb="2">
      <t>メイショウ</t>
    </rPh>
    <phoneticPr fontId="1"/>
  </si>
  <si>
    <t>仕様</t>
    <rPh sb="0" eb="2">
      <t>シヨウ</t>
    </rPh>
    <phoneticPr fontId="1"/>
  </si>
  <si>
    <t>数量</t>
    <rPh sb="0" eb="2">
      <t>スウリョウ</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</si>
  <si>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</si>
  <si>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</si>
  <si>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事業名</t>
    <rPh sb="0" eb="2">
      <t>ジギョウ</t>
    </rPh>
    <rPh sb="2" eb="3">
      <t>メイ</t>
    </rPh>
    <phoneticPr fontId="1"/>
  </si>
  <si>
    <t>氏名</t>
    <rPh sb="0" eb="2">
      <t>シメイ</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</si>
  <si>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</si>
  <si>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</si>
  <si>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役職名</t>
    <rPh sb="0" eb="3">
      <t>ヤクショクメイ</t>
    </rPh>
    <phoneticPr fontId="1"/>
  </si>
  <si>
    <t>＜事業の目的・概要＞</t>
    <rPh sb="1" eb="3">
      <t>ジギョウ</t>
    </rPh>
    <rPh sb="4" eb="6">
      <t>モクテキ</t>
    </rPh>
    <rPh sb="7" eb="9">
      <t>ガイヨウ</t>
    </rPh>
    <phoneticPr fontId="1"/>
  </si>
  <si>
    <t>【概要】</t>
    <rPh sb="1" eb="3">
      <t>ガイヨウ</t>
    </rPh>
    <phoneticPr fontId="1"/>
  </si>
  <si>
    <t>＜事業の性格＞</t>
    <rPh sb="1" eb="3">
      <t>ジギョウ</t>
    </rPh>
    <rPh sb="4" eb="6">
      <t>セイカク</t>
    </rPh>
    <phoneticPr fontId="1"/>
  </si>
  <si>
    <t>【事業の低炭素化に効果的な規制等対策強化の検討との関連性】</t>
  </si>
  <si>
    <t>＊　エネルギーの使用の合理化に関する法律に基づき、エネルギー使用量及びエネルギーの使用に伴い発生する二酸</t>
    <phoneticPr fontId="1"/>
  </si>
  <si>
    <t>　化炭素排出量を主務大臣に報告している事業者については、直近２か年度の当該データを、その他の事業者につい</t>
    <phoneticPr fontId="1"/>
  </si>
  <si>
    <t>　ては、直近２か年度の１年度当たりのエネルギー使用量を記入する。 </t>
    <phoneticPr fontId="1"/>
  </si>
  <si>
    <t>（省エネ法定期報告事業者）</t>
    <rPh sb="1" eb="2">
      <t>ショウ</t>
    </rPh>
    <rPh sb="4" eb="5">
      <t>ホウ</t>
    </rPh>
    <rPh sb="5" eb="7">
      <t>テイキ</t>
    </rPh>
    <rPh sb="7" eb="9">
      <t>ホウコク</t>
    </rPh>
    <rPh sb="9" eb="12">
      <t>ジギョウシャ</t>
    </rPh>
    <phoneticPr fontId="1"/>
  </si>
  <si>
    <t>（省エネ法非定期報告事業者）</t>
    <rPh sb="1" eb="2">
      <t>ショウ</t>
    </rPh>
    <rPh sb="4" eb="5">
      <t>ホウ</t>
    </rPh>
    <rPh sb="5" eb="6">
      <t>ヒ</t>
    </rPh>
    <rPh sb="6" eb="8">
      <t>テイキ</t>
    </rPh>
    <rPh sb="8" eb="10">
      <t>ホウコク</t>
    </rPh>
    <rPh sb="10" eb="13">
      <t>ジギョウシャ</t>
    </rPh>
    <phoneticPr fontId="1"/>
  </si>
  <si>
    <t>消費電力量</t>
    <rPh sb="0" eb="2">
      <t>ショウヒ</t>
    </rPh>
    <rPh sb="2" eb="4">
      <t>デンリョク</t>
    </rPh>
    <rPh sb="4" eb="5">
      <t>リョウ</t>
    </rPh>
    <phoneticPr fontId="1"/>
  </si>
  <si>
    <t>単位</t>
    <rPh sb="0" eb="2">
      <t>タンイ</t>
    </rPh>
    <phoneticPr fontId="1"/>
  </si>
  <si>
    <t>使用量</t>
    <rPh sb="0" eb="3">
      <t>シヨウリョウ</t>
    </rPh>
    <phoneticPr fontId="1"/>
  </si>
  <si>
    <t>【事業の公益性及び資金回収・利益の見通し】</t>
    <rPh sb="1" eb="3">
      <t>ジギョウ</t>
    </rPh>
    <rPh sb="4" eb="7">
      <t>コウエキセイ</t>
    </rPh>
    <rPh sb="7" eb="8">
      <t>オヨ</t>
    </rPh>
    <rPh sb="9" eb="11">
      <t>シキン</t>
    </rPh>
    <rPh sb="11" eb="13">
      <t>カイシュウ</t>
    </rPh>
    <rPh sb="14" eb="16">
      <t>リエキ</t>
    </rPh>
    <rPh sb="17" eb="19">
      <t>ミトオ</t>
    </rPh>
    <phoneticPr fontId="1"/>
  </si>
  <si>
    <t>円</t>
    <rPh sb="0" eb="1">
      <t>エン</t>
    </rPh>
    <phoneticPr fontId="1"/>
  </si>
  <si>
    <t>ランニングコスト減少額の算出過程</t>
    <rPh sb="8" eb="10">
      <t>ゲンショウ</t>
    </rPh>
    <rPh sb="10" eb="11">
      <t>ガク</t>
    </rPh>
    <rPh sb="12" eb="14">
      <t>サンシュツ</t>
    </rPh>
    <rPh sb="14" eb="16">
      <t>カテイ</t>
    </rPh>
    <phoneticPr fontId="1"/>
  </si>
  <si>
    <t>年</t>
    <rPh sb="0" eb="1">
      <t>ネン</t>
    </rPh>
    <phoneticPr fontId="1"/>
  </si>
  <si>
    <t>【ＣＯ２削減効果】</t>
    <rPh sb="4" eb="6">
      <t>サクゲン</t>
    </rPh>
    <rPh sb="6" eb="8">
      <t>コウカ</t>
    </rPh>
    <phoneticPr fontId="1"/>
  </si>
  <si>
    <t>（１）事業による直接効果</t>
    <rPh sb="3" eb="5">
      <t>ジギョウ</t>
    </rPh>
    <rPh sb="8" eb="10">
      <t>チョクセツ</t>
    </rPh>
    <rPh sb="10" eb="12">
      <t>コウカ</t>
    </rPh>
    <phoneticPr fontId="1"/>
  </si>
  <si>
    <t>【ＣＯ２削減効果の算定根拠】</t>
    <rPh sb="4" eb="6">
      <t>サクゲン</t>
    </rPh>
    <rPh sb="6" eb="8">
      <t>コウカ</t>
    </rPh>
    <rPh sb="9" eb="11">
      <t>サンテイ</t>
    </rPh>
    <rPh sb="11" eb="13">
      <t>コンキョ</t>
    </rPh>
    <phoneticPr fontId="1"/>
  </si>
  <si>
    <t>【ＣＯ２削減コスト・算定根拠】</t>
    <rPh sb="4" eb="6">
      <t>サクゲン</t>
    </rPh>
    <rPh sb="10" eb="12">
      <t>サンテイ</t>
    </rPh>
    <rPh sb="12" eb="14">
      <t>コンキョ</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</si>
  <si>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</si>
  <si>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</si>
  <si>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</si>
  <si>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t>
    <phoneticPr fontId="1"/>
  </si>
  <si>
    <t>ＣＯ２排出量１トンを削減するために必要なコスト</t>
    <rPh sb="3" eb="5">
      <t>ハイシュツ</t>
    </rPh>
    <rPh sb="5" eb="6">
      <t>リョウ</t>
    </rPh>
    <rPh sb="10" eb="12">
      <t>サクゲン</t>
    </rPh>
    <rPh sb="17" eb="19">
      <t>ヒツヨウ</t>
    </rPh>
    <phoneticPr fontId="1"/>
  </si>
  <si>
    <t>円／ｔＣＯ２</t>
    <rPh sb="0" eb="1">
      <t>エン</t>
    </rPh>
    <phoneticPr fontId="1"/>
  </si>
  <si>
    <t>＜事業の実施体制＞</t>
    <rPh sb="1" eb="3">
      <t>ジギョウ</t>
    </rPh>
    <rPh sb="4" eb="6">
      <t>ジッシ</t>
    </rPh>
    <rPh sb="6" eb="8">
      <t>タイセイ</t>
    </rPh>
    <phoneticPr fontId="1"/>
  </si>
  <si>
    <t>＜資金計画＞</t>
    <rPh sb="1" eb="3">
      <t>シキン</t>
    </rPh>
    <rPh sb="3" eb="5">
      <t>ケイカク</t>
    </rPh>
    <phoneticPr fontId="1"/>
  </si>
  <si>
    <t>＊　補助事業に要する経費を支払うための資金の調達計画及び調達方法を記入する。</t>
    <phoneticPr fontId="1"/>
  </si>
  <si>
    <t>①　補助事業者自身　</t>
    <phoneticPr fontId="1"/>
  </si>
  <si>
    <t>＊　いずれかに○を付ける。</t>
    <rPh sb="9" eb="10">
      <t>ツ</t>
    </rPh>
    <phoneticPr fontId="1"/>
  </si>
  <si>
    <t>＜事業実施スケジュール＞</t>
    <rPh sb="1" eb="3">
      <t>ジギョウ</t>
    </rPh>
    <rPh sb="3" eb="5">
      <t>ジッシ</t>
    </rPh>
    <phoneticPr fontId="1"/>
  </si>
  <si>
    <t>＊　事業の実施スケジュールを記入する。事業期間が複数年度に亘る場合には、全工程を含めた実施スケジュールと</t>
    <phoneticPr fontId="1"/>
  </si>
  <si>
    <t>　し、事業内容と照らし合わせ、何をどこまで実施するのかが明らかに分かるように記入する。また、後年度負担額</t>
    <phoneticPr fontId="1"/>
  </si>
  <si>
    <t>　も参考記入する。</t>
    <phoneticPr fontId="1"/>
  </si>
  <si>
    <t>＊　実施スケジュールは別紙を添付してもよい。</t>
  </si>
  <si>
    <t>注１　本計画書に、設備のシステム図・配置図・仕様書、記入内容の根拠資料等を添付する。</t>
  </si>
  <si>
    <t>注２　記入欄が少ない場合は、本様式を引き伸ばして使用する。</t>
  </si>
  <si>
    <t>合計</t>
    <rPh sb="0" eb="2">
      <t>ゴウケイ</t>
    </rPh>
    <phoneticPr fontId="1"/>
  </si>
  <si>
    <t>事業実施場所住所</t>
    <rPh sb="0" eb="2">
      <t>ジギョウ</t>
    </rPh>
    <rPh sb="2" eb="4">
      <t>ジッシ</t>
    </rPh>
    <rPh sb="4" eb="6">
      <t>バショ</t>
    </rPh>
    <rPh sb="6" eb="8">
      <t>ジュウショ</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</si>
  <si>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</si>
  <si>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</si>
  <si>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</si>
  <si>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</si>
  <si>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</si>
  <si>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</si>
  <si>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</si>
  <si>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</si>
  <si>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</si>
  <si>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</si>
  <si>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</si>
  <si>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</si>
  <si>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</si>
  <si>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</si>
  <si>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</si>
  <si>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</si>
  <si>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</si>
  <si>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</si>
  <si>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</si>
  <si>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</si>
  <si>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</si>
  <si>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</si>
  <si>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</si>
  <si>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</si>
  <si>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</si>
  <si>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</si>
  <si>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</si>
  <si>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</si>
  <si>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</si>
  <si>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</si>
  <si>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</si>
  <si>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</si>
  <si>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</si>
  <si>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</si>
  <si>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</si>
  <si>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</si>
  <si>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</si>
  <si>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</si>
  <si>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</si>
  <si>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</si>
  <si>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</si>
  <si>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</si>
  <si>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</si>
  <si>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</si>
  <si>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</si>
  <si>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</si>
  <si>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</si>
  <si>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CO2換算係数</t>
    <rPh sb="3" eb="5">
      <t>カンザン</t>
    </rPh>
    <rPh sb="5" eb="7">
      <t>ケイスウ</t>
    </rPh>
    <phoneticPr fontId="1"/>
  </si>
  <si>
    <t>CO2排出量</t>
    <rPh sb="3" eb="5">
      <t>ハイシュツ</t>
    </rPh>
    <rPh sb="5" eb="6">
      <t>リョウ</t>
    </rPh>
    <phoneticPr fontId="1"/>
  </si>
  <si>
    <t>合計</t>
    <rPh sb="0" eb="2">
      <t>ゴウケイ</t>
    </rPh>
    <phoneticPr fontId="1"/>
  </si>
  <si>
    <t>事業者名/共同事業者/実施地域/実施場所</t>
    <rPh sb="0" eb="2">
      <t>ジギョウ</t>
    </rPh>
    <rPh sb="2" eb="3">
      <t>シャ</t>
    </rPh>
    <rPh sb="3" eb="4">
      <t>メイ</t>
    </rPh>
    <rPh sb="5" eb="7">
      <t>キョウドウ</t>
    </rPh>
    <rPh sb="7" eb="9">
      <t>ジギョウ</t>
    </rPh>
    <rPh sb="9" eb="10">
      <t>シャ</t>
    </rPh>
    <rPh sb="11" eb="13">
      <t>ジッシ</t>
    </rPh>
    <rPh sb="13" eb="15">
      <t>チイキ</t>
    </rPh>
    <rPh sb="16" eb="18">
      <t>ジッシ</t>
    </rPh>
    <rPh sb="18" eb="20">
      <t>バショ</t>
    </rPh>
    <phoneticPr fontId="1"/>
  </si>
  <si>
    <t>公益性</t>
    <rPh sb="0" eb="3">
      <t>コウエキセイ</t>
    </rPh>
    <phoneticPr fontId="1"/>
  </si>
  <si>
    <t>投資回収年数</t>
    <rPh sb="0" eb="2">
      <t>トウシ</t>
    </rPh>
    <rPh sb="2" eb="4">
      <t>カイシュウ</t>
    </rPh>
    <rPh sb="4" eb="6">
      <t>ネンスウ</t>
    </rPh>
    <phoneticPr fontId="1"/>
  </si>
  <si>
    <t>【自己負担額】</t>
    <rPh sb="1" eb="3">
      <t>ジコ</t>
    </rPh>
    <rPh sb="3" eb="5">
      <t>フタン</t>
    </rPh>
    <rPh sb="5" eb="6">
      <t>ガク</t>
    </rPh>
    <phoneticPr fontId="1"/>
  </si>
  <si>
    <t>【削減コスト】</t>
    <rPh sb="1" eb="3">
      <t>サクゲン</t>
    </rPh>
    <phoneticPr fontId="1"/>
  </si>
  <si>
    <t>円</t>
    <rPh sb="0" eb="1">
      <t>エン</t>
    </rPh>
    <phoneticPr fontId="1"/>
  </si>
  <si>
    <t>自己負担額/削減コスト</t>
    <rPh sb="0" eb="5">
      <t>ジコフタンガク</t>
    </rPh>
    <rPh sb="6" eb="8">
      <t>サクゲン</t>
    </rPh>
    <phoneticPr fontId="1"/>
  </si>
  <si>
    <t>【モデル・実証的性格】</t>
    <rPh sb="5" eb="8">
      <t>ジッショウテキ</t>
    </rPh>
    <rPh sb="8" eb="10">
      <t>セイカク</t>
    </rPh>
    <phoneticPr fontId="1"/>
  </si>
  <si>
    <t>モデル・実証的性格/波及効果</t>
    <rPh sb="4" eb="7">
      <t>ジッショウテキ</t>
    </rPh>
    <rPh sb="7" eb="9">
      <t>セイカク</t>
    </rPh>
    <rPh sb="10" eb="12">
      <t>ハキュウ</t>
    </rPh>
    <rPh sb="12" eb="14">
      <t>コウカ</t>
    </rPh>
    <phoneticPr fontId="1"/>
  </si>
  <si>
    <t>【波及効果】</t>
    <rPh sb="1" eb="3">
      <t>ハキュウ</t>
    </rPh>
    <rPh sb="3" eb="5">
      <t>コウカ</t>
    </rPh>
    <phoneticPr fontId="1"/>
  </si>
  <si>
    <t>イニシャルコスト</t>
    <phoneticPr fontId="1"/>
  </si>
  <si>
    <t>総ＣＯ２削減量</t>
    <rPh sb="0" eb="1">
      <t>ソウ</t>
    </rPh>
    <rPh sb="4" eb="6">
      <t>サクゲン</t>
    </rPh>
    <rPh sb="6" eb="7">
      <t>リョウ</t>
    </rPh>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</si>
  <si>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</si>
  <si>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</si>
  <si>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</si>
  <si>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今後の活用</t>
    <rPh sb="0" eb="2">
      <t>コンゴ</t>
    </rPh>
    <rPh sb="3" eb="5">
      <t>カツヨウ</t>
    </rPh>
    <phoneticPr fontId="1"/>
  </si>
  <si>
    <t>【総事業費】</t>
    <rPh sb="1" eb="5">
      <t>ソウジギョウヒ</t>
    </rPh>
    <phoneticPr fontId="1"/>
  </si>
  <si>
    <t>【補助金所要額】</t>
    <rPh sb="1" eb="4">
      <t>ホジョキン</t>
    </rPh>
    <rPh sb="4" eb="6">
      <t>ショヨウ</t>
    </rPh>
    <rPh sb="6" eb="7">
      <t>ガク</t>
    </rPh>
    <phoneticPr fontId="1"/>
  </si>
  <si>
    <t>＊ 実際に補助事業を行う場所を記載。融雪設備の設置場所と土地利用状況及び周辺建築物との位置</t>
    <rPh sb="2" eb="4">
      <t>ジッサイ</t>
    </rPh>
    <rPh sb="5" eb="7">
      <t>ホジョ</t>
    </rPh>
    <rPh sb="7" eb="9">
      <t>ジギョウ</t>
    </rPh>
    <rPh sb="10" eb="11">
      <t>オコナ</t>
    </rPh>
    <rPh sb="12" eb="14">
      <t>バショ</t>
    </rPh>
    <rPh sb="15" eb="17">
      <t>キサイ</t>
    </rPh>
    <rPh sb="18" eb="20">
      <t>ユウセツ</t>
    </rPh>
    <rPh sb="20" eb="22">
      <t>セツビ</t>
    </rPh>
    <rPh sb="23" eb="25">
      <t>セッチ</t>
    </rPh>
    <rPh sb="25" eb="27">
      <t>バショ</t>
    </rPh>
    <rPh sb="28" eb="30">
      <t>トチ</t>
    </rPh>
    <rPh sb="30" eb="32">
      <t>リヨウ</t>
    </rPh>
    <rPh sb="32" eb="34">
      <t>ジョウキョウ</t>
    </rPh>
    <rPh sb="34" eb="35">
      <t>オヨ</t>
    </rPh>
    <rPh sb="36" eb="38">
      <t>シュウヘン</t>
    </rPh>
    <rPh sb="38" eb="41">
      <t>ケンチクブツ</t>
    </rPh>
    <rPh sb="43" eb="45">
      <t>イチ</t>
    </rPh>
    <phoneticPr fontId="1"/>
  </si>
  <si>
    <t>既設の置き換え・新設の別</t>
    <rPh sb="0" eb="2">
      <t>キセツ</t>
    </rPh>
    <rPh sb="3" eb="4">
      <t>オ</t>
    </rPh>
    <rPh sb="5" eb="6">
      <t>カ</t>
    </rPh>
    <rPh sb="8" eb="10">
      <t>シンセツ</t>
    </rPh>
    <rPh sb="11" eb="12">
      <t>ベツ</t>
    </rPh>
    <phoneticPr fontId="1"/>
  </si>
  <si>
    <t>＊ いずれかに○をつける</t>
    <phoneticPr fontId="1"/>
  </si>
  <si>
    <t>（『既設の置き換え』の場合、元の熱源：</t>
    <rPh sb="2" eb="4">
      <t>キセツ</t>
    </rPh>
    <rPh sb="5" eb="6">
      <t>オ</t>
    </rPh>
    <rPh sb="7" eb="8">
      <t>カ</t>
    </rPh>
    <rPh sb="11" eb="13">
      <t>バアイ</t>
    </rPh>
    <rPh sb="14" eb="15">
      <t>モト</t>
    </rPh>
    <rPh sb="16" eb="18">
      <t>ネツゲン</t>
    </rPh>
    <phoneticPr fontId="1"/>
  </si>
  <si>
    <t>＊ 電気、灯油等を記載すること）</t>
    <rPh sb="2" eb="4">
      <t>デンキ</t>
    </rPh>
    <rPh sb="5" eb="7">
      <t>トウユ</t>
    </rPh>
    <rPh sb="7" eb="8">
      <t>ナド</t>
    </rPh>
    <rPh sb="9" eb="11">
      <t>キサイ</t>
    </rPh>
    <phoneticPr fontId="1"/>
  </si>
  <si>
    <t>地方公共団体が定める実行計
画との関係性の有無</t>
    <rPh sb="0" eb="2">
      <t>チホウ</t>
    </rPh>
    <rPh sb="2" eb="4">
      <t>コウキョウ</t>
    </rPh>
    <rPh sb="4" eb="6">
      <t>ダンタイ</t>
    </rPh>
    <rPh sb="7" eb="8">
      <t>サダ</t>
    </rPh>
    <rPh sb="10" eb="12">
      <t>ジッコウ</t>
    </rPh>
    <rPh sb="12" eb="13">
      <t>ケイ</t>
    </rPh>
    <rPh sb="14" eb="15">
      <t>ガ</t>
    </rPh>
    <rPh sb="17" eb="20">
      <t>カンケイセイ</t>
    </rPh>
    <rPh sb="21" eb="23">
      <t>ウム</t>
    </rPh>
    <phoneticPr fontId="1"/>
  </si>
  <si>
    <t>＊　関係性がある場合には、計画名及び計画の概要、本事業の関連性を簡潔に記載す</t>
    <rPh sb="2" eb="5">
      <t>カンケイセイ</t>
    </rPh>
    <rPh sb="8" eb="10">
      <t>バアイ</t>
    </rPh>
    <rPh sb="13" eb="15">
      <t>ケイカク</t>
    </rPh>
    <rPh sb="15" eb="16">
      <t>メイ</t>
    </rPh>
    <rPh sb="16" eb="17">
      <t>オヨ</t>
    </rPh>
    <rPh sb="18" eb="20">
      <t>ケイカク</t>
    </rPh>
    <rPh sb="21" eb="23">
      <t>ガイヨウ</t>
    </rPh>
    <rPh sb="24" eb="25">
      <t>ホン</t>
    </rPh>
    <rPh sb="25" eb="27">
      <t>ジギョウ</t>
    </rPh>
    <rPh sb="28" eb="31">
      <t>カンレンセイ</t>
    </rPh>
    <rPh sb="32" eb="34">
      <t>カンケツ</t>
    </rPh>
    <rPh sb="35" eb="37">
      <t>キサイ</t>
    </rPh>
    <phoneticPr fontId="1"/>
  </si>
  <si>
    <t>　ること</t>
    <phoneticPr fontId="1"/>
  </si>
  <si>
    <t>・実施する場所の降雪状況・除雪作業にかかる労力や費用等</t>
    <rPh sb="1" eb="3">
      <t>ジッシ</t>
    </rPh>
    <rPh sb="5" eb="7">
      <t>バショ</t>
    </rPh>
    <rPh sb="8" eb="10">
      <t>コウセツ</t>
    </rPh>
    <rPh sb="10" eb="12">
      <t>ジョウキョウ</t>
    </rPh>
    <rPh sb="13" eb="15">
      <t>ジョセツ</t>
    </rPh>
    <rPh sb="15" eb="17">
      <t>サギョウ</t>
    </rPh>
    <rPh sb="21" eb="23">
      <t>ロウリョク</t>
    </rPh>
    <rPh sb="24" eb="26">
      <t>ヒヨウ</t>
    </rPh>
    <rPh sb="26" eb="27">
      <t>ナド</t>
    </rPh>
    <phoneticPr fontId="1"/>
  </si>
  <si>
    <t>・（ヒートポンプを用いる設備を導入する場合）ＣＯＰ</t>
    <rPh sb="9" eb="10">
      <t>モチ</t>
    </rPh>
    <rPh sb="12" eb="14">
      <t>セツビ</t>
    </rPh>
    <rPh sb="15" eb="17">
      <t>ドウニュウ</t>
    </rPh>
    <rPh sb="19" eb="21">
      <t>バアイ</t>
    </rPh>
    <phoneticPr fontId="1"/>
  </si>
  <si>
    <t>・（ロードヒーティング及び屋根融雪設備を導入する場合）面積</t>
    <rPh sb="11" eb="12">
      <t>オヨ</t>
    </rPh>
    <rPh sb="13" eb="15">
      <t>ヤネ</t>
    </rPh>
    <rPh sb="15" eb="17">
      <t>ユウセツ</t>
    </rPh>
    <rPh sb="17" eb="19">
      <t>セツビ</t>
    </rPh>
    <rPh sb="20" eb="22">
      <t>ドウニュウ</t>
    </rPh>
    <rPh sb="24" eb="26">
      <t>バアイ</t>
    </rPh>
    <rPh sb="27" eb="29">
      <t>メンセキ</t>
    </rPh>
    <phoneticPr fontId="1"/>
  </si>
  <si>
    <t>(1)-(2)</t>
    <phoneticPr fontId="1"/>
  </si>
  <si>
    <t>補助金額</t>
    <rPh sb="0" eb="3">
      <t>ホジョキン</t>
    </rPh>
    <rPh sb="3" eb="4">
      <t>ガク</t>
    </rPh>
    <phoneticPr fontId="1"/>
  </si>
  <si>
    <t>【補助対象経費】</t>
    <rPh sb="1" eb="3">
      <t>ホジョ</t>
    </rPh>
    <rPh sb="3" eb="5">
      <t>タイショウ</t>
    </rPh>
    <rPh sb="5" eb="7">
      <t>ケイヒ</t>
    </rPh>
    <phoneticPr fontId="1"/>
  </si>
  <si>
    <t>【補助基本額】</t>
    <rPh sb="1" eb="3">
      <t>ホジョ</t>
    </rPh>
    <rPh sb="3" eb="5">
      <t>キホン</t>
    </rPh>
    <rPh sb="5" eb="6">
      <t>ガク</t>
    </rPh>
    <phoneticPr fontId="1"/>
  </si>
  <si>
    <t>　『既設の置き換え』　・　○『新設』</t>
    <phoneticPr fontId="1"/>
  </si>
  <si>
    <t>○『既設の置き換え』　・　　『新設』</t>
    <phoneticPr fontId="1"/>
  </si>
  <si>
    <t>　『既設の置き換え』　・　　『新設』</t>
  </si>
  <si>
    <t>　『既設の置き換え』　・　　『新設』</t>
    <phoneticPr fontId="1"/>
  </si>
  <si>
    <t>既存</t>
    <rPh sb="0" eb="2">
      <t>キゾン</t>
    </rPh>
    <phoneticPr fontId="1"/>
  </si>
  <si>
    <t>新設</t>
    <rPh sb="0" eb="2">
      <t>シンセツ</t>
    </rPh>
    <phoneticPr fontId="1"/>
  </si>
  <si>
    <t>未選択</t>
    <rPh sb="0" eb="1">
      <t>ミ</t>
    </rPh>
    <rPh sb="1" eb="3">
      <t>センタク</t>
    </rPh>
    <phoneticPr fontId="1"/>
  </si>
  <si>
    <t>　　なお、この試算に用いた「ランニングコストの減少額」の見積書を添付すること。</t>
    <phoneticPr fontId="1"/>
  </si>
  <si>
    <t>・資金回収年数</t>
    <rPh sb="1" eb="3">
      <t>シキン</t>
    </rPh>
    <rPh sb="3" eb="5">
      <t>カイシュウ</t>
    </rPh>
    <rPh sb="5" eb="7">
      <t>ネンスウ</t>
    </rPh>
    <phoneticPr fontId="6"/>
  </si>
  <si>
    <t>　本事業による年間ランニングコスト減少額</t>
    <rPh sb="1" eb="2">
      <t>ホン</t>
    </rPh>
    <rPh sb="2" eb="4">
      <t>ジギョウ</t>
    </rPh>
    <rPh sb="7" eb="9">
      <t>ネンカン</t>
    </rPh>
    <rPh sb="17" eb="19">
      <t>ゲンショウ</t>
    </rPh>
    <rPh sb="19" eb="20">
      <t>ガク</t>
    </rPh>
    <phoneticPr fontId="6"/>
  </si>
  <si>
    <t>　補助対象経費の支出予定額</t>
    <rPh sb="1" eb="3">
      <t>ホジョ</t>
    </rPh>
    <rPh sb="3" eb="5">
      <t>タイショウ</t>
    </rPh>
    <rPh sb="5" eb="7">
      <t>ケイヒ</t>
    </rPh>
    <rPh sb="8" eb="10">
      <t>シシュツ</t>
    </rPh>
    <rPh sb="10" eb="12">
      <t>ヨテイ</t>
    </rPh>
    <rPh sb="12" eb="13">
      <t>ガク</t>
    </rPh>
    <phoneticPr fontId="6"/>
  </si>
  <si>
    <t>　補助金所要額</t>
    <rPh sb="1" eb="4">
      <t>ホジョキン</t>
    </rPh>
    <rPh sb="4" eb="6">
      <t>ショヨウ</t>
    </rPh>
    <rPh sb="6" eb="7">
      <t>ガク</t>
    </rPh>
    <phoneticPr fontId="6"/>
  </si>
  <si>
    <t>　資金回収年数は</t>
    <rPh sb="1" eb="3">
      <t>シキン</t>
    </rPh>
    <rPh sb="3" eb="5">
      <t>カイシュウ</t>
    </rPh>
    <rPh sb="5" eb="7">
      <t>ネンスウ</t>
    </rPh>
    <phoneticPr fontId="6"/>
  </si>
  <si>
    <t>　削減効果の対策別内訳・法定耐用年数</t>
    <rPh sb="12" eb="14">
      <t>ホウテイ</t>
    </rPh>
    <rPh sb="14" eb="16">
      <t>タイヨウ</t>
    </rPh>
    <rPh sb="16" eb="18">
      <t>ネンスウ</t>
    </rPh>
    <phoneticPr fontId="1"/>
  </si>
  <si>
    <t>目的</t>
    <rPh sb="0" eb="2">
      <t>モクテキ</t>
    </rPh>
    <phoneticPr fontId="1"/>
  </si>
  <si>
    <t>概要</t>
    <rPh sb="0" eb="2">
      <t>ガイヨウ</t>
    </rPh>
    <phoneticPr fontId="1"/>
  </si>
  <si>
    <t>・熱源</t>
    <rPh sb="1" eb="3">
      <t>ネツゲン</t>
    </rPh>
    <phoneticPr fontId="1"/>
  </si>
  <si>
    <t>購入予定時期</t>
    <phoneticPr fontId="1"/>
  </si>
  <si>
    <t>指定都市以外の市町村（これらの地方公共団体の組合を含む。）</t>
    <phoneticPr fontId="1"/>
  </si>
  <si>
    <t>都道府県、指定都市又は特別区（これらの地方公共団体の組合を含む。）</t>
    <phoneticPr fontId="1"/>
  </si>
  <si>
    <t>都道府県、市町村又は地方公共団体の組合以外</t>
    <phoneticPr fontId="1"/>
  </si>
  <si>
    <t>3分の2</t>
    <rPh sb="1" eb="2">
      <t>ブン</t>
    </rPh>
    <phoneticPr fontId="1"/>
  </si>
  <si>
    <t>2分の1</t>
    <rPh sb="1" eb="2">
      <t>ブン</t>
    </rPh>
    <phoneticPr fontId="1"/>
  </si>
  <si>
    <t>事業の主たる
実施場所</t>
    <rPh sb="0" eb="2">
      <t>ジギョウ</t>
    </rPh>
    <rPh sb="3" eb="4">
      <t>シュ</t>
    </rPh>
    <rPh sb="7" eb="9">
      <t>ジッシ</t>
    </rPh>
    <rPh sb="9" eb="11">
      <t>バショ</t>
    </rPh>
    <phoneticPr fontId="1"/>
  </si>
  <si>
    <t xml:space="preserve">  備を既存設備として選んだ上で、新設予定の融雪設備と同程度の融雪効果を得るために必要な稼動時間や灯油使用量を</t>
    <rPh sb="2" eb="3">
      <t>ソナエ</t>
    </rPh>
    <rPh sb="4" eb="6">
      <t>キソン</t>
    </rPh>
    <rPh sb="6" eb="8">
      <t>セツビ</t>
    </rPh>
    <rPh sb="11" eb="12">
      <t>エラ</t>
    </rPh>
    <rPh sb="14" eb="15">
      <t>ウエ</t>
    </rPh>
    <rPh sb="17" eb="19">
      <t>シンセツ</t>
    </rPh>
    <rPh sb="19" eb="21">
      <t>ヨテイ</t>
    </rPh>
    <rPh sb="22" eb="24">
      <t>ユウセツ</t>
    </rPh>
    <rPh sb="24" eb="26">
      <t>セツビ</t>
    </rPh>
    <rPh sb="27" eb="30">
      <t>ドウテイド</t>
    </rPh>
    <rPh sb="31" eb="33">
      <t>ユウセツ</t>
    </rPh>
    <rPh sb="33" eb="35">
      <t>コウカ</t>
    </rPh>
    <rPh sb="36" eb="37">
      <t>エ</t>
    </rPh>
    <rPh sb="41" eb="43">
      <t>ヒツヨウ</t>
    </rPh>
    <rPh sb="44" eb="46">
      <t>カドウ</t>
    </rPh>
    <rPh sb="46" eb="48">
      <t>ジカン</t>
    </rPh>
    <rPh sb="49" eb="51">
      <t>トウユ</t>
    </rPh>
    <rPh sb="51" eb="53">
      <t>シヨウ</t>
    </rPh>
    <rPh sb="53" eb="54">
      <t>リョウ</t>
    </rPh>
    <phoneticPr fontId="1"/>
  </si>
  <si>
    <t>【既存or新規】</t>
    <rPh sb="1" eb="3">
      <t>キゾン</t>
    </rPh>
    <rPh sb="5" eb="7">
      <t>シンキ</t>
    </rPh>
    <phoneticPr fontId="1"/>
  </si>
  <si>
    <t>【地方公共団体が定める実行計画との関係性】</t>
    <phoneticPr fontId="1"/>
  </si>
  <si>
    <t>【既存設備からの代替の場合:既存設備の熱源】</t>
    <rPh sb="1" eb="3">
      <t>キゾン</t>
    </rPh>
    <rPh sb="3" eb="5">
      <t>セツビ</t>
    </rPh>
    <rPh sb="8" eb="10">
      <t>ダイタイ</t>
    </rPh>
    <rPh sb="11" eb="13">
      <t>バアイ</t>
    </rPh>
    <rPh sb="14" eb="16">
      <t>キゾン</t>
    </rPh>
    <rPh sb="16" eb="18">
      <t>セツビ</t>
    </rPh>
    <rPh sb="19" eb="21">
      <t>ネツゲン</t>
    </rPh>
    <phoneticPr fontId="1"/>
  </si>
  <si>
    <t>【降雪状況】</t>
    <rPh sb="1" eb="3">
      <t>コウセツ</t>
    </rPh>
    <rPh sb="3" eb="5">
      <t>ジョウキョウ</t>
    </rPh>
    <phoneticPr fontId="1"/>
  </si>
  <si>
    <t>【新設設備の熱源】</t>
    <rPh sb="1" eb="3">
      <t>シンセツ</t>
    </rPh>
    <rPh sb="3" eb="5">
      <t>セツビ</t>
    </rPh>
    <rPh sb="6" eb="8">
      <t>ネツゲン</t>
    </rPh>
    <phoneticPr fontId="1"/>
  </si>
  <si>
    <t>【面積】</t>
    <rPh sb="1" eb="3">
      <t>メンセキ</t>
    </rPh>
    <phoneticPr fontId="1"/>
  </si>
  <si>
    <t>管理体制</t>
    <rPh sb="0" eb="2">
      <t>カンリ</t>
    </rPh>
    <rPh sb="2" eb="4">
      <t>タイセイ</t>
    </rPh>
    <phoneticPr fontId="1"/>
  </si>
  <si>
    <t>資金計画</t>
    <rPh sb="0" eb="2">
      <t>シキン</t>
    </rPh>
    <rPh sb="2" eb="4">
      <t>ケイカク</t>
    </rPh>
    <phoneticPr fontId="1"/>
  </si>
  <si>
    <t>【事業の実施体制】</t>
    <rPh sb="1" eb="3">
      <t>ジギョウ</t>
    </rPh>
    <rPh sb="4" eb="6">
      <t>ジッシ</t>
    </rPh>
    <rPh sb="6" eb="8">
      <t>タイセイ</t>
    </rPh>
    <phoneticPr fontId="1"/>
  </si>
  <si>
    <t>ｔＣＯ２</t>
    <phoneticPr fontId="1"/>
  </si>
  <si>
    <t>ｔＣＯ２／年</t>
    <rPh sb="5" eb="6">
      <t>ネン</t>
    </rPh>
    <phoneticPr fontId="1"/>
  </si>
  <si>
    <t>ｔＣＯ２</t>
    <phoneticPr fontId="1"/>
  </si>
  <si>
    <t>　　（別紙添付でも可）</t>
    <rPh sb="3" eb="5">
      <t>ベッシ</t>
    </rPh>
    <rPh sb="5" eb="7">
      <t>テンプ</t>
    </rPh>
    <rPh sb="9" eb="10">
      <t>カ</t>
    </rPh>
    <phoneticPr fontId="1"/>
  </si>
  <si>
    <t>＜事業実施に関連する事項＞</t>
    <rPh sb="1" eb="3">
      <t>ジギョウ</t>
    </rPh>
    <rPh sb="3" eb="5">
      <t>ジッシ</t>
    </rPh>
    <rPh sb="6" eb="8">
      <t>カンレン</t>
    </rPh>
    <rPh sb="10" eb="12">
      <t>ジコウ</t>
    </rPh>
    <phoneticPr fontId="1"/>
  </si>
  <si>
    <t>【他の補助金との関係】</t>
    <rPh sb="1" eb="2">
      <t>ホカ</t>
    </rPh>
    <rPh sb="3" eb="5">
      <t>ホジョ</t>
    </rPh>
    <rPh sb="5" eb="6">
      <t>キン</t>
    </rPh>
    <rPh sb="8" eb="10">
      <t>カンケイ</t>
    </rPh>
    <phoneticPr fontId="1"/>
  </si>
  <si>
    <t>【許認可、権利関係等事業実施の前提となる事項及び実施上問題となる事項】</t>
    <rPh sb="1" eb="4">
      <t>キョニンカ</t>
    </rPh>
    <rPh sb="5" eb="7">
      <t>ケンリ</t>
    </rPh>
    <rPh sb="7" eb="9">
      <t>カンケイ</t>
    </rPh>
    <rPh sb="9" eb="10">
      <t>トウ</t>
    </rPh>
    <rPh sb="10" eb="12">
      <t>ジギョウ</t>
    </rPh>
    <rPh sb="12" eb="14">
      <t>ジッシ</t>
    </rPh>
    <rPh sb="15" eb="17">
      <t>ゼンテイ</t>
    </rPh>
    <rPh sb="20" eb="22">
      <t>ジコウ</t>
    </rPh>
    <rPh sb="22" eb="23">
      <t>オヨ</t>
    </rPh>
    <rPh sb="24" eb="26">
      <t>ジッシ</t>
    </rPh>
    <rPh sb="26" eb="27">
      <t>ウエ</t>
    </rPh>
    <rPh sb="27" eb="29">
      <t>モンダイ</t>
    </rPh>
    <rPh sb="32" eb="34">
      <t>ジコウ</t>
    </rPh>
    <phoneticPr fontId="1"/>
  </si>
  <si>
    <t>＊　補助事業遂行上、許認可、権利関係等関係者間の調整が必要となる事項について記入する。</t>
    <rPh sb="2" eb="4">
      <t>ホジョ</t>
    </rPh>
    <rPh sb="4" eb="6">
      <t>ジギョウ</t>
    </rPh>
    <rPh sb="6" eb="8">
      <t>スイコウ</t>
    </rPh>
    <rPh sb="8" eb="9">
      <t>ジョウ</t>
    </rPh>
    <rPh sb="10" eb="13">
      <t>キョニンカ</t>
    </rPh>
    <rPh sb="14" eb="16">
      <t>ケンリ</t>
    </rPh>
    <rPh sb="16" eb="18">
      <t>カンケイ</t>
    </rPh>
    <rPh sb="18" eb="19">
      <t>トウ</t>
    </rPh>
    <rPh sb="19" eb="21">
      <t>カンケイ</t>
    </rPh>
    <rPh sb="21" eb="22">
      <t>シャ</t>
    </rPh>
    <rPh sb="22" eb="23">
      <t>カン</t>
    </rPh>
    <rPh sb="24" eb="26">
      <t>チョウセイ</t>
    </rPh>
    <rPh sb="27" eb="29">
      <t>ヒツヨウ</t>
    </rPh>
    <rPh sb="32" eb="34">
      <t>ジコウ</t>
    </rPh>
    <rPh sb="38" eb="40">
      <t>キニュウ</t>
    </rPh>
    <phoneticPr fontId="1"/>
  </si>
  <si>
    <t>【設備の保守計画】</t>
    <rPh sb="1" eb="3">
      <t>セツビ</t>
    </rPh>
    <rPh sb="4" eb="6">
      <t>ホシュ</t>
    </rPh>
    <rPh sb="6" eb="8">
      <t>ケイカク</t>
    </rPh>
    <phoneticPr fontId="1"/>
  </si>
  <si>
    <t>＊　導入する設備の保守計画、管理体制を記入する。</t>
    <rPh sb="2" eb="4">
      <t>ドウニュウ</t>
    </rPh>
    <rPh sb="6" eb="8">
      <t>セツビ</t>
    </rPh>
    <rPh sb="9" eb="11">
      <t>ホシュ</t>
    </rPh>
    <rPh sb="11" eb="13">
      <t>ケイカク</t>
    </rPh>
    <rPh sb="14" eb="16">
      <t>カンリ</t>
    </rPh>
    <rPh sb="16" eb="18">
      <t>タイセイ</t>
    </rPh>
    <rPh sb="19" eb="21">
      <t>キニュウ</t>
    </rPh>
    <phoneticPr fontId="1"/>
  </si>
  <si>
    <t>補助金額（H28のみ）</t>
    <rPh sb="0" eb="3">
      <t>ホジョキン</t>
    </rPh>
    <rPh sb="3" eb="4">
      <t>ガク</t>
    </rPh>
    <phoneticPr fontId="1"/>
  </si>
  <si>
    <t>団体等の名称</t>
    <rPh sb="0" eb="2">
      <t>ダンタイ</t>
    </rPh>
    <rPh sb="2" eb="3">
      <t>トウ</t>
    </rPh>
    <rPh sb="4" eb="6">
      <t>メイショウ</t>
    </rPh>
    <phoneticPr fontId="1"/>
  </si>
  <si>
    <t>実施計画書（低炭素型の融雪設備導入支援事業）</t>
    <rPh sb="0" eb="2">
      <t>ジッシ</t>
    </rPh>
    <rPh sb="2" eb="5">
      <t>ケイカクショ</t>
    </rPh>
    <phoneticPr fontId="1"/>
  </si>
  <si>
    <t>＊　補助事業及び導入する設備等の概要（熱源、融雪設備の種類（例：融雪槽、ロードヒーティング、屋根融雪等）</t>
    <rPh sb="2" eb="4">
      <t>ホジョ</t>
    </rPh>
    <rPh sb="4" eb="6">
      <t>ジギョウ</t>
    </rPh>
    <rPh sb="6" eb="7">
      <t>オヨ</t>
    </rPh>
    <rPh sb="8" eb="10">
      <t>ドウニュウ</t>
    </rPh>
    <rPh sb="12" eb="14">
      <t>セツビ</t>
    </rPh>
    <rPh sb="14" eb="15">
      <t>トウ</t>
    </rPh>
    <rPh sb="16" eb="18">
      <t>ガイヨウ</t>
    </rPh>
    <rPh sb="19" eb="21">
      <t>ネツゲン</t>
    </rPh>
    <rPh sb="22" eb="24">
      <t>ユウセツ</t>
    </rPh>
    <rPh sb="24" eb="26">
      <t>セツビ</t>
    </rPh>
    <rPh sb="27" eb="29">
      <t>シュルイ</t>
    </rPh>
    <rPh sb="30" eb="31">
      <t>レイ</t>
    </rPh>
    <rPh sb="32" eb="34">
      <t>ユウセツ</t>
    </rPh>
    <rPh sb="34" eb="35">
      <t>ソウ</t>
    </rPh>
    <rPh sb="46" eb="48">
      <t>ヤネ</t>
    </rPh>
    <rPh sb="48" eb="50">
      <t>ユウセツ</t>
    </rPh>
    <rPh sb="50" eb="51">
      <t>ナド</t>
    </rPh>
    <phoneticPr fontId="1"/>
  </si>
  <si>
    <t>＊　過去・将来における低炭素化に向けての取組を記入する。</t>
    <rPh sb="2" eb="4">
      <t>カコ</t>
    </rPh>
    <rPh sb="5" eb="7">
      <t>ショウライ</t>
    </rPh>
    <rPh sb="11" eb="12">
      <t>テイ</t>
    </rPh>
    <rPh sb="12" eb="14">
      <t>タンソ</t>
    </rPh>
    <rPh sb="14" eb="15">
      <t>カ</t>
    </rPh>
    <rPh sb="16" eb="17">
      <t>ム</t>
    </rPh>
    <rPh sb="20" eb="22">
      <t>トリクミ</t>
    </rPh>
    <rPh sb="23" eb="25">
      <t>キニュウ</t>
    </rPh>
    <phoneticPr fontId="1"/>
  </si>
  <si>
    <t>＊　補助事業のモデル性や実証的性格について具体的に記入する。</t>
    <phoneticPr fontId="1"/>
  </si>
  <si>
    <t>＊　補助事業の公益的性格について具体的に記入する。また、補助事業に関する資金回収・利益の見通しについて、</t>
    <rPh sb="28" eb="30">
      <t>ホジョ</t>
    </rPh>
    <rPh sb="30" eb="32">
      <t>ジギョウ</t>
    </rPh>
    <rPh sb="33" eb="34">
      <t>カン</t>
    </rPh>
    <rPh sb="36" eb="38">
      <t>シキン</t>
    </rPh>
    <rPh sb="38" eb="40">
      <t>カイシュウ</t>
    </rPh>
    <rPh sb="41" eb="43">
      <t>リエキ</t>
    </rPh>
    <rPh sb="44" eb="46">
      <t>ミトオ</t>
    </rPh>
    <phoneticPr fontId="1"/>
  </si>
  <si>
    <t>　　併せて、資金回収年数を、次の計算式により算出する。</t>
    <phoneticPr fontId="1"/>
  </si>
  <si>
    <t>＊　「別添のとおり」と記入し、原則として、「地球温暖化対策事業効果算定ガイドブック＜補助事業者申請者用 ＞</t>
    <rPh sb="15" eb="17">
      <t>ゲンソク</t>
    </rPh>
    <rPh sb="42" eb="44">
      <t>ホジョ</t>
    </rPh>
    <rPh sb="44" eb="46">
      <t>ジギョウ</t>
    </rPh>
    <rPh sb="46" eb="47">
      <t>シャ</t>
    </rPh>
    <rPh sb="47" eb="50">
      <t>シンセイシャ</t>
    </rPh>
    <rPh sb="50" eb="51">
      <t>ヨウ</t>
    </rPh>
    <phoneticPr fontId="1"/>
  </si>
  <si>
    <t>　（平成29年2月環境省地球環境局）」（以下「ガイドブック」という。）において使用するエクセルファイル</t>
    <phoneticPr fontId="1"/>
  </si>
  <si>
    <t>　（「補助事業申請者向けハード対策事業計算ファイル」）により、事業の直接効果を算定した上で、同ファイルを</t>
    <phoneticPr fontId="1"/>
  </si>
  <si>
    <t>　　添付する。</t>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</si>
  <si>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</si>
  <si>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</si>
  <si>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</si>
  <si>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</si>
  <si>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別添のとおり</t>
    <rPh sb="1" eb="3">
      <t>ベッテン</t>
    </rPh>
    <phoneticPr fontId="1"/>
  </si>
  <si>
    <t>＊　【ＣＯ２削減効果】の「（１）事業による直接効果」に記入したＣＯ２削減量１トンを削減するために必要なコス</t>
    <phoneticPr fontId="1"/>
  </si>
  <si>
    <t>　　　ＣＯ２削減コスト[円／tCO2]</t>
    <phoneticPr fontId="1"/>
  </si>
  <si>
    <t>　※１　事業により法定耐用年数が異なる複数の補助対象設備を整備する場合、計算式を次の式に変えて算出する。</t>
    <phoneticPr fontId="1"/>
  </si>
  <si>
    <t>　　　　（例：設備Ａと設備Ｂをまとめて導入する場合）</t>
    <phoneticPr fontId="1"/>
  </si>
  <si>
    <t>＊　ランニングコストは、次の式を用いて算出する。</t>
    <rPh sb="12" eb="13">
      <t>ツギ</t>
    </rPh>
    <rPh sb="14" eb="15">
      <t>シキ</t>
    </rPh>
    <rPh sb="16" eb="17">
      <t>モチ</t>
    </rPh>
    <rPh sb="19" eb="21">
      <t>サンシュツ</t>
    </rPh>
    <phoneticPr fontId="1"/>
  </si>
  <si>
    <t>　　　ランニングコスト（見込み）／年　÷　ＣＯ２削減量／年</t>
    <rPh sb="12" eb="14">
      <t>ミコ</t>
    </rPh>
    <rPh sb="17" eb="18">
      <t>ネン</t>
    </rPh>
    <rPh sb="24" eb="26">
      <t>サクゲン</t>
    </rPh>
    <rPh sb="26" eb="27">
      <t>リョウ</t>
    </rPh>
    <rPh sb="28" eb="29">
      <t>ネン</t>
    </rPh>
    <phoneticPr fontId="1"/>
  </si>
  <si>
    <t>ＣＯ２排出量１トンを削減するために必要なランニングコスト</t>
    <rPh sb="3" eb="5">
      <t>ハイシュツ</t>
    </rPh>
    <rPh sb="5" eb="6">
      <t>リョウ</t>
    </rPh>
    <rPh sb="10" eb="12">
      <t>サクゲン</t>
    </rPh>
    <rPh sb="17" eb="19">
      <t>ヒツヨウ</t>
    </rPh>
    <phoneticPr fontId="1"/>
  </si>
  <si>
    <t>　関係や設置概況がわかる図面や写真、地図等を添付すること。</t>
    <rPh sb="1" eb="3">
      <t>カンケイ</t>
    </rPh>
    <rPh sb="4" eb="6">
      <t>セッチ</t>
    </rPh>
    <rPh sb="6" eb="8">
      <t>ガイキョウ</t>
    </rPh>
    <rPh sb="12" eb="14">
      <t>ズメン</t>
    </rPh>
    <rPh sb="15" eb="17">
      <t>シャシン</t>
    </rPh>
    <rPh sb="18" eb="20">
      <t>チズ</t>
    </rPh>
    <rPh sb="20" eb="21">
      <t>ナド</t>
    </rPh>
    <rPh sb="22" eb="24">
      <t>テンプ</t>
    </rPh>
    <phoneticPr fontId="1"/>
  </si>
  <si>
    <t>代表　　事業者</t>
    <rPh sb="0" eb="2">
      <t>ダイヒョウ</t>
    </rPh>
    <rPh sb="4" eb="6">
      <t>ジギョウ</t>
    </rPh>
    <rPh sb="6" eb="7">
      <t>シャ</t>
    </rPh>
    <phoneticPr fontId="1"/>
  </si>
  <si>
    <t>団体概要</t>
    <rPh sb="0" eb="2">
      <t>ダンタイ</t>
    </rPh>
    <rPh sb="2" eb="4">
      <t>ガイヨウ</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</si>
  <si>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</si>
  <si>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</si>
  <si>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</si>
  <si>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</si>
  <si>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産業分類</t>
    <rPh sb="0" eb="2">
      <t>サンギョウ</t>
    </rPh>
    <rPh sb="2" eb="4">
      <t>ブンルイ</t>
    </rPh>
    <phoneticPr fontId="1"/>
  </si>
  <si>
    <t>事業実施責任者・役職</t>
    <rPh sb="0" eb="2">
      <t>ジギョウ</t>
    </rPh>
    <rPh sb="2" eb="4">
      <t>ジッシ</t>
    </rPh>
    <rPh sb="4" eb="7">
      <t>セキニンシャ</t>
    </rPh>
    <rPh sb="8" eb="10">
      <t>ヤクショク</t>
    </rPh>
    <phoneticPr fontId="1"/>
  </si>
  <si>
    <t>注）　団体の代表権を付与された者で、申請者と同一であること</t>
    <phoneticPr fontId="1"/>
  </si>
  <si>
    <t>資本金</t>
    <rPh sb="0" eb="3">
      <t>シホンキン</t>
    </rPh>
    <phoneticPr fontId="1"/>
  </si>
  <si>
    <t>注）　民間企業の場合のみ記入</t>
    <phoneticPr fontId="1"/>
  </si>
  <si>
    <t>事務連絡先</t>
    <rPh sb="0" eb="2">
      <t>ジム</t>
    </rPh>
    <rPh sb="2" eb="5">
      <t>レンラクサキ</t>
    </rPh>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</si>
  <si>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</si>
  <si>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</si>
  <si>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</si>
  <si>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</si>
  <si>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</si>
  <si>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FAX番号</t>
    <rPh sb="3" eb="5">
      <t>バンゴウ</t>
    </rPh>
    <phoneticPr fontId="1"/>
  </si>
  <si>
    <t>電話</t>
    <rPh sb="0" eb="2">
      <t>デンワ</t>
    </rPh>
    <phoneticPr fontId="1"/>
  </si>
  <si>
    <t>ランニングコスト（見込み）</t>
    <rPh sb="9" eb="11">
      <t>ミコ</t>
    </rPh>
    <phoneticPr fontId="1"/>
  </si>
  <si>
    <t>円／年</t>
    <rPh sb="0" eb="1">
      <t>エン</t>
    </rPh>
    <rPh sb="2" eb="3">
      <t>ネン</t>
    </rPh>
    <phoneticPr fontId="1"/>
  </si>
  <si>
    <t>ＣＯ２削減量</t>
    <rPh sb="3" eb="5">
      <t>サクゲン</t>
    </rPh>
    <rPh sb="5" eb="6">
      <t>リョウ</t>
    </rPh>
    <phoneticPr fontId="1"/>
  </si>
  <si>
    <t>注）　「数字３桁」を記入</t>
    <rPh sb="4" eb="6">
      <t>スウジ</t>
    </rPh>
    <rPh sb="7" eb="8">
      <t>ケタ</t>
    </rPh>
    <phoneticPr fontId="1"/>
  </si>
  <si>
    <t>金額(円)</t>
    <rPh sb="0" eb="2">
      <t>キンガク</t>
    </rPh>
    <rPh sb="3" eb="4">
      <t>エン</t>
    </rPh>
    <phoneticPr fontId="1"/>
  </si>
  <si>
    <t>資料番号</t>
    <rPh sb="0" eb="2">
      <t>シリョウ</t>
    </rPh>
    <rPh sb="2" eb="4">
      <t>バンゴウ</t>
    </rPh>
    <phoneticPr fontId="1"/>
  </si>
  <si>
    <t>単価(円)</t>
    <rPh sb="0" eb="2">
      <t>タンカ</t>
    </rPh>
    <rPh sb="3" eb="4">
      <t>エン</t>
    </rPh>
    <phoneticPr fontId="1"/>
  </si>
  <si>
    <t>経費区分・費目・細分</t>
    <rPh sb="0" eb="2">
      <t>ケイヒ</t>
    </rPh>
    <rPh sb="2" eb="4">
      <t>クブン</t>
    </rPh>
    <rPh sb="5" eb="7">
      <t>ヒモク</t>
    </rPh>
    <rPh sb="8" eb="10">
      <t>サイブン</t>
    </rPh>
    <phoneticPr fontId="1"/>
  </si>
  <si>
    <t>(7)×補助率</t>
    <rPh sb="4" eb="7">
      <t>ホジョリツ</t>
    </rPh>
    <rPh sb="6" eb="7">
      <t>リツ</t>
    </rPh>
    <phoneticPr fontId="1"/>
  </si>
  <si>
    <t>法人番号（半角）</t>
    <rPh sb="0" eb="2">
      <t>ホウジン</t>
    </rPh>
    <rPh sb="2" eb="4">
      <t>バンゴウ</t>
    </rPh>
    <rPh sb="5" eb="7">
      <t>ハンカク</t>
    </rPh>
    <phoneticPr fontId="1"/>
  </si>
  <si>
    <t>フリガナ</t>
    <phoneticPr fontId="1"/>
  </si>
  <si>
    <t>〒</t>
    <phoneticPr fontId="1"/>
  </si>
  <si>
    <t>E-mail</t>
    <phoneticPr fontId="1"/>
  </si>
  <si>
    <t>E-Mail</t>
    <phoneticPr fontId="1"/>
  </si>
  <si>
    <t>＊見積書との</t>
    <rPh sb="1" eb="3">
      <t>ミツ</t>
    </rPh>
    <rPh sb="3" eb="4">
      <t>ショ</t>
    </rPh>
    <phoneticPr fontId="7"/>
  </si>
  <si>
    <t>照合番号</t>
    <rPh sb="0" eb="2">
      <t>ショウゴウ</t>
    </rPh>
    <rPh sb="2" eb="4">
      <t>バンゴウ</t>
    </rPh>
    <phoneticPr fontId="7"/>
  </si>
  <si>
    <t>エネルギー</t>
    <phoneticPr fontId="1"/>
  </si>
  <si>
    <t>CO2換算係数</t>
  </si>
  <si>
    <t>kL</t>
    <phoneticPr fontId="1"/>
  </si>
  <si>
    <t>tCO2/kL</t>
    <phoneticPr fontId="1"/>
  </si>
  <si>
    <t>t</t>
    <phoneticPr fontId="1"/>
  </si>
  <si>
    <t>t</t>
    <phoneticPr fontId="1"/>
  </si>
  <si>
    <t>tCO2/t</t>
    <phoneticPr fontId="1"/>
  </si>
  <si>
    <t>tCO2/t</t>
    <phoneticPr fontId="1"/>
  </si>
  <si>
    <r>
      <t>千m</t>
    </r>
    <r>
      <rPr>
        <vertAlign val="superscript"/>
        <sz val="11"/>
        <color indexed="8"/>
        <rFont val="ＭＳ Ｐゴシック"/>
        <family val="3"/>
        <charset val="128"/>
      </rPr>
      <t>3</t>
    </r>
    <rPh sb="0" eb="1">
      <t>セン</t>
    </rPh>
    <phoneticPr fontId="1"/>
  </si>
  <si>
    <r>
      <t>tCO2/千m</t>
    </r>
    <r>
      <rPr>
        <vertAlign val="superscript"/>
        <sz val="11"/>
        <color indexed="8"/>
        <rFont val="ＭＳ Ｐゴシック"/>
        <family val="3"/>
        <charset val="128"/>
      </rPr>
      <t>3</t>
    </r>
    <phoneticPr fontId="1"/>
  </si>
  <si>
    <r>
      <t>tCO2/千m</t>
    </r>
    <r>
      <rPr>
        <vertAlign val="superscript"/>
        <sz val="11"/>
        <color indexed="8"/>
        <rFont val="ＭＳ Ｐゴシック"/>
        <family val="3"/>
        <charset val="128"/>
      </rPr>
      <t>3</t>
    </r>
    <phoneticPr fontId="1"/>
  </si>
  <si>
    <t>GJ</t>
    <phoneticPr fontId="1"/>
  </si>
  <si>
    <t>tCO2/GJ</t>
    <phoneticPr fontId="1"/>
  </si>
  <si>
    <t>消費電力量</t>
  </si>
  <si>
    <t>千KWh</t>
    <rPh sb="0" eb="1">
      <t>セン</t>
    </rPh>
    <phoneticPr fontId="1"/>
  </si>
  <si>
    <t>tCO2/千KWh</t>
    <phoneticPr fontId="1"/>
  </si>
  <si>
    <t>＊　【ＣＯ２削減効果の算定根拠】により算定したＣＯ２削減量を記入する。</t>
    <phoneticPr fontId="1"/>
  </si>
  <si>
    <t>円</t>
    <rPh sb="0" eb="1">
      <t>エン</t>
    </rPh>
    <phoneticPr fontId="1"/>
  </si>
  <si>
    <t>補助対象経費</t>
    <rPh sb="0" eb="2">
      <t>ホジョ</t>
    </rPh>
    <rPh sb="2" eb="4">
      <t>タイショウ</t>
    </rPh>
    <rPh sb="4" eb="6">
      <t>ケイヒ</t>
    </rPh>
    <phoneticPr fontId="1"/>
  </si>
  <si>
    <t>　※面積あたりの年間CO2削減効果</t>
    <rPh sb="2" eb="4">
      <t>メンセキ</t>
    </rPh>
    <rPh sb="8" eb="10">
      <t>ネンカン</t>
    </rPh>
    <rPh sb="13" eb="15">
      <t>サクゲン</t>
    </rPh>
    <rPh sb="15" eb="17">
      <t>コウカ</t>
    </rPh>
    <phoneticPr fontId="1"/>
  </si>
  <si>
    <t>ｔＣＯ２／(㎡・y)</t>
    <phoneticPr fontId="1"/>
  </si>
  <si>
    <t>廃熱・未利用熱・営農地等の効率的活用による脱炭素化推進事業</t>
    <phoneticPr fontId="1"/>
  </si>
  <si>
    <t>　　【資金回収年数 ＝ 補助事業に係る総事業費※ ÷ ランニングコストの減少額 】</t>
    <rPh sb="12" eb="14">
      <t>ホジョ</t>
    </rPh>
    <rPh sb="14" eb="16">
      <t>ジギョウ</t>
    </rPh>
    <rPh sb="17" eb="18">
      <t>カカワ</t>
    </rPh>
    <rPh sb="19" eb="23">
      <t>ソウジギョウヒ</t>
    </rPh>
    <phoneticPr fontId="1"/>
  </si>
  <si>
    <t xml:space="preserve"> ※　複数年度の期間を要して設備を整備する場合の総事業費は、各年度の総事業費の合計額とする。</t>
    <rPh sb="24" eb="28">
      <t>ソウジギョウヒ</t>
    </rPh>
    <rPh sb="34" eb="38">
      <t>ソウジギョウヒ</t>
    </rPh>
    <rPh sb="39" eb="41">
      <t>ゴウケイ</t>
    </rPh>
    <rPh sb="41" eb="42">
      <t>ガク</t>
    </rPh>
    <phoneticPr fontId="1"/>
  </si>
  <si>
    <t>　補助事業に係る総事業費</t>
    <rPh sb="1" eb="3">
      <t>ホジョ</t>
    </rPh>
    <rPh sb="3" eb="5">
      <t>ジギョウ</t>
    </rPh>
    <rPh sb="6" eb="7">
      <t>カカワ</t>
    </rPh>
    <rPh sb="8" eb="12">
      <t>ソウジギョウヒ</t>
    </rPh>
    <phoneticPr fontId="6"/>
  </si>
  <si>
    <t xml:space="preserve">  算出し、ランニングコストの減少額及びCO2削減量を算定すること。</t>
    <phoneticPr fontId="1"/>
  </si>
  <si>
    <t xml:space="preserve">  メーカから試算し、その効果を算定する。</t>
    <phoneticPr fontId="1"/>
  </si>
  <si>
    <t xml:space="preserve"> 
　  なお、市販されているもので面積等比較するものが現実的でない場合は、新設予定と同じ効率を有する設備を複数の
　</t>
    <rPh sb="8" eb="10">
      <t>シハン</t>
    </rPh>
    <rPh sb="18" eb="20">
      <t>メンセキ</t>
    </rPh>
    <rPh sb="20" eb="21">
      <t>トウ</t>
    </rPh>
    <rPh sb="21" eb="23">
      <t>ヒカク</t>
    </rPh>
    <rPh sb="28" eb="31">
      <t>ゲンジツテキ</t>
    </rPh>
    <rPh sb="34" eb="36">
      <t>バアイ</t>
    </rPh>
    <rPh sb="38" eb="40">
      <t>シンセツ</t>
    </rPh>
    <rPh sb="40" eb="42">
      <t>ヨテイ</t>
    </rPh>
    <rPh sb="43" eb="44">
      <t>オナ</t>
    </rPh>
    <rPh sb="45" eb="47">
      <t>コウリツ</t>
    </rPh>
    <rPh sb="48" eb="49">
      <t>ユウ</t>
    </rPh>
    <rPh sb="51" eb="53">
      <t>セツビ</t>
    </rPh>
    <rPh sb="54" eb="56">
      <t>フクスウ</t>
    </rPh>
    <phoneticPr fontId="1"/>
  </si>
  <si>
    <t xml:space="preserve"> </t>
    <phoneticPr fontId="1"/>
  </si>
  <si>
    <t xml:space="preserve">    その際に、既存設備として選んだ融雪設備の性能等が分かるパンフレット等を添付すること。</t>
    <phoneticPr fontId="1"/>
  </si>
  <si>
    <t>＜補助対象経費の調達先＞</t>
    <rPh sb="5" eb="7">
      <t>ケイヒ</t>
    </rPh>
    <rPh sb="8" eb="10">
      <t>チョウタツ</t>
    </rPh>
    <rPh sb="10" eb="11">
      <t>サキ</t>
    </rPh>
    <phoneticPr fontId="1"/>
  </si>
  <si>
    <t>　      　補助対象経費支出予定額）÷法定耐用年数[年]÷CO2削減量[tCO2／年]）</t>
    <rPh sb="8" eb="10">
      <t>ホジョ</t>
    </rPh>
    <rPh sb="10" eb="12">
      <t>タイショウ</t>
    </rPh>
    <rPh sb="12" eb="14">
      <t>ケイヒ</t>
    </rPh>
    <rPh sb="14" eb="16">
      <t>シシュツ</t>
    </rPh>
    <rPh sb="16" eb="18">
      <t>ヨテイ</t>
    </rPh>
    <rPh sb="18" eb="19">
      <t>ガク</t>
    </rPh>
    <phoneticPr fontId="1"/>
  </si>
  <si>
    <t>経費内訳</t>
    <phoneticPr fontId="7"/>
  </si>
  <si>
    <t>（低炭素型の融雪設備導入支援事業）</t>
    <phoneticPr fontId="7"/>
  </si>
  <si>
    <t>　　　　設備ＡのＣＯ２削減コスト[円／tCO2]</t>
    <rPh sb="4" eb="6">
      <t>セツビ</t>
    </rPh>
    <phoneticPr fontId="1"/>
  </si>
  <si>
    <t>　　　　　＝設備Ａの補助対象経費[円]÷設備Ａの法定耐用年数[年]÷設備Ａの年間のCO2削減量[tCO2／年]</t>
    <rPh sb="10" eb="12">
      <t>ホジョ</t>
    </rPh>
    <rPh sb="12" eb="14">
      <t>タイショウ</t>
    </rPh>
    <rPh sb="14" eb="16">
      <t>ケイヒ</t>
    </rPh>
    <rPh sb="24" eb="26">
      <t>ホウテイ</t>
    </rPh>
    <rPh sb="26" eb="28">
      <t>タイヨウ</t>
    </rPh>
    <rPh sb="28" eb="30">
      <t>ネンスウ</t>
    </rPh>
    <rPh sb="31" eb="32">
      <t>ネン</t>
    </rPh>
    <phoneticPr fontId="1"/>
  </si>
  <si>
    <t>GAJ事業番号：</t>
    <rPh sb="3" eb="5">
      <t>ジギョウ</t>
    </rPh>
    <rPh sb="5" eb="7">
      <t>バンゴウ</t>
    </rPh>
    <phoneticPr fontId="1"/>
  </si>
  <si>
    <t>GAJ事業番号：</t>
    <phoneticPr fontId="1"/>
  </si>
  <si>
    <t>　  ト（円／ｔＣＯ２）を、次の計算式を用いて算出する。</t>
    <phoneticPr fontId="1"/>
  </si>
  <si>
    <t>・融雪設備の種類、メーカー、仕様</t>
    <rPh sb="1" eb="3">
      <t>ユウセツ</t>
    </rPh>
    <rPh sb="3" eb="5">
      <t>セツビ</t>
    </rPh>
    <rPh sb="6" eb="8">
      <t>シュルイ</t>
    </rPh>
    <rPh sb="14" eb="16">
      <t>シヨウ</t>
    </rPh>
    <phoneticPr fontId="1"/>
  </si>
  <si>
    <t>　やメーカー、仕様）及び実施する場所の降雪状況・除雪作業にかかる労力や費用等の内容を記入する。</t>
    <rPh sb="7" eb="9">
      <t>シヨウ</t>
    </rPh>
    <rPh sb="10" eb="11">
      <t>オヨ</t>
    </rPh>
    <rPh sb="12" eb="14">
      <t>ジッシ</t>
    </rPh>
    <rPh sb="16" eb="18">
      <t>バショ</t>
    </rPh>
    <rPh sb="19" eb="21">
      <t>コウセツ</t>
    </rPh>
    <rPh sb="21" eb="23">
      <t>ジョウキョウ</t>
    </rPh>
    <rPh sb="24" eb="26">
      <t>ジョセツ</t>
    </rPh>
    <rPh sb="26" eb="28">
      <t>サギョウ</t>
    </rPh>
    <rPh sb="32" eb="34">
      <t>ロウリョク</t>
    </rPh>
    <rPh sb="35" eb="37">
      <t>ヒヨウ</t>
    </rPh>
    <rPh sb="37" eb="38">
      <t>ナド</t>
    </rPh>
    <rPh sb="39" eb="41">
      <t>ナイヨウ</t>
    </rPh>
    <rPh sb="42" eb="44">
      <t>キニュウ</t>
    </rPh>
    <phoneticPr fontId="1"/>
  </si>
  <si>
    <t>　面積を必ず記載すること。</t>
    <rPh sb="1" eb="3">
      <t>メンセキ</t>
    </rPh>
    <rPh sb="4" eb="5">
      <t>カナラ</t>
    </rPh>
    <rPh sb="6" eb="8">
      <t>キサイ</t>
    </rPh>
    <phoneticPr fontId="1"/>
  </si>
  <si>
    <t>　なお、ヒートポンプを用いる設備を導入する場合にはCOPを、ロードヒーティング及び屋根融雪設備を導入する場合には、</t>
    <rPh sb="11" eb="12">
      <t>モチ</t>
    </rPh>
    <rPh sb="14" eb="16">
      <t>セツビ</t>
    </rPh>
    <rPh sb="17" eb="19">
      <t>ドウニュウ</t>
    </rPh>
    <rPh sb="21" eb="23">
      <t>バアイ</t>
    </rPh>
    <rPh sb="39" eb="40">
      <t>オヨ</t>
    </rPh>
    <rPh sb="41" eb="43">
      <t>ヤネ</t>
    </rPh>
    <rPh sb="43" eb="45">
      <t>ユウセツ</t>
    </rPh>
    <rPh sb="45" eb="47">
      <t>セツビ</t>
    </rPh>
    <phoneticPr fontId="1"/>
  </si>
  <si>
    <t>　　</t>
    <phoneticPr fontId="1"/>
  </si>
  <si>
    <t>＊　補助事業により導入する技術について、今後、どのように活用・展開されることが期待されるか具体的に記入する。</t>
    <phoneticPr fontId="1"/>
  </si>
  <si>
    <t>【目的】</t>
    <rPh sb="1" eb="3">
      <t>モクテキ</t>
    </rPh>
    <phoneticPr fontId="1"/>
  </si>
  <si>
    <t>＜低炭素化に資する環境対策への取組＞　</t>
    <rPh sb="1" eb="2">
      <t>テイ</t>
    </rPh>
    <rPh sb="2" eb="4">
      <t>タンソ</t>
    </rPh>
    <rPh sb="4" eb="5">
      <t>カ</t>
    </rPh>
    <rPh sb="6" eb="7">
      <t>シ</t>
    </rPh>
    <rPh sb="9" eb="11">
      <t>カンキョウ</t>
    </rPh>
    <rPh sb="11" eb="13">
      <t>タイサク</t>
    </rPh>
    <rPh sb="15" eb="17">
      <t>トリクミ</t>
    </rPh>
    <phoneticPr fontId="1"/>
  </si>
  <si>
    <t>・公益的性格　</t>
    <rPh sb="1" eb="4">
      <t>コウエキテキ</t>
    </rPh>
    <rPh sb="4" eb="6">
      <t>セイカク</t>
    </rPh>
    <phoneticPr fontId="1"/>
  </si>
  <si>
    <t>【事業のモデル・実証的性格】</t>
    <rPh sb="1" eb="3">
      <t>ジギョウ</t>
    </rPh>
    <rPh sb="8" eb="10">
      <t>ジッショウ</t>
    </rPh>
    <rPh sb="10" eb="11">
      <t>テキ</t>
    </rPh>
    <rPh sb="11" eb="13">
      <t>セイカク</t>
    </rPh>
    <phoneticPr fontId="1"/>
  </si>
  <si>
    <t>【導入技術の今後の活用・展開の見通し】</t>
    <rPh sb="1" eb="3">
      <t>ドウニュウ</t>
    </rPh>
    <rPh sb="3" eb="5">
      <t>ギジュツ</t>
    </rPh>
    <rPh sb="6" eb="8">
      <t>コンゴ</t>
    </rPh>
    <rPh sb="9" eb="11">
      <t>カツヨウ</t>
    </rPh>
    <rPh sb="12" eb="14">
      <t>テンカイ</t>
    </rPh>
    <rPh sb="15" eb="17">
      <t>ミトオ</t>
    </rPh>
    <phoneticPr fontId="1"/>
  </si>
  <si>
    <t>＊　補助事業の実施体制について、補助事業者内の施工管理や経理等の体制を含め記入する。</t>
    <rPh sb="2" eb="4">
      <t>ホジョ</t>
    </rPh>
    <rPh sb="4" eb="6">
      <t>ジギョウ</t>
    </rPh>
    <rPh sb="7" eb="9">
      <t>ジッシ</t>
    </rPh>
    <rPh sb="9" eb="11">
      <t>タイセイ</t>
    </rPh>
    <rPh sb="16" eb="18">
      <t>ホジョ</t>
    </rPh>
    <rPh sb="18" eb="20">
      <t>ジギョウ</t>
    </rPh>
    <rPh sb="20" eb="21">
      <t>シャ</t>
    </rPh>
    <rPh sb="21" eb="22">
      <t>ナイ</t>
    </rPh>
    <rPh sb="23" eb="25">
      <t>セコウ</t>
    </rPh>
    <rPh sb="25" eb="27">
      <t>カンリ</t>
    </rPh>
    <rPh sb="28" eb="30">
      <t>ケイリ</t>
    </rPh>
    <rPh sb="30" eb="31">
      <t>ナド</t>
    </rPh>
    <rPh sb="32" eb="34">
      <t>タイセイ</t>
    </rPh>
    <rPh sb="35" eb="36">
      <t>フク</t>
    </rPh>
    <rPh sb="37" eb="39">
      <t>キニュウ</t>
    </rPh>
    <phoneticPr fontId="1"/>
  </si>
  <si>
    <t>【様式第１別紙１－３】融雪</t>
    <rPh sb="1" eb="3">
      <t>ヨウシキ</t>
    </rPh>
    <rPh sb="3" eb="4">
      <t>ダイ</t>
    </rPh>
    <rPh sb="5" eb="7">
      <t>ベッシ</t>
    </rPh>
    <rPh sb="11" eb="13">
      <t>ユウセツ</t>
    </rPh>
    <phoneticPr fontId="1"/>
  </si>
  <si>
    <t>※令和３年度に発生する経費内訳を入力します。</t>
    <rPh sb="1" eb="2">
      <t>レイ</t>
    </rPh>
    <rPh sb="2" eb="3">
      <t>ワ</t>
    </rPh>
    <phoneticPr fontId="7"/>
  </si>
  <si>
    <t>【様式第１別紙２－３】融雪</t>
    <rPh sb="1" eb="3">
      <t>ヨウシキ</t>
    </rPh>
    <rPh sb="3" eb="4">
      <t>ダイ</t>
    </rPh>
    <rPh sb="5" eb="7">
      <t>ベッシ</t>
    </rPh>
    <rPh sb="11" eb="13">
      <t>ユウセツ</t>
    </rPh>
    <phoneticPr fontId="1"/>
  </si>
  <si>
    <t>注3　複数年度事業の2年度目の場合、「購入予定の主な財産の内訳」は以下のように記載する。</t>
    <rPh sb="0" eb="1">
      <t>チュウ</t>
    </rPh>
    <rPh sb="19" eb="23">
      <t>コウニュウヨテイ</t>
    </rPh>
    <rPh sb="24" eb="25">
      <t>オモ</t>
    </rPh>
    <rPh sb="26" eb="28">
      <t>ザイサン</t>
    </rPh>
    <rPh sb="29" eb="31">
      <t>ウチワケ</t>
    </rPh>
    <rPh sb="33" eb="35">
      <t>イカ</t>
    </rPh>
    <rPh sb="39" eb="41">
      <t>キサイ</t>
    </rPh>
    <phoneticPr fontId="1"/>
  </si>
  <si>
    <r>
      <t>＜事業の効果＞</t>
    </r>
    <r>
      <rPr>
        <sz val="9"/>
        <rFont val="ＭＳ 明朝"/>
        <family val="1"/>
        <charset val="128"/>
      </rPr>
      <t>注）</t>
    </r>
    <rPh sb="1" eb="3">
      <t>ジギョウ</t>
    </rPh>
    <rPh sb="4" eb="6">
      <t>コウカ</t>
    </rPh>
    <rPh sb="7" eb="8">
      <t>チュウ</t>
    </rPh>
    <phoneticPr fontId="1"/>
  </si>
  <si>
    <t>注）『新設』の場合には、新設予定の融雪設備と同種の融雪設備のうち、市販されており、且つ灯油を熱源とする融雪設</t>
    <rPh sb="0" eb="1">
      <t>チュウ</t>
    </rPh>
    <rPh sb="3" eb="5">
      <t>シンセツ</t>
    </rPh>
    <rPh sb="7" eb="9">
      <t>バアイ</t>
    </rPh>
    <rPh sb="12" eb="14">
      <t>シンセツ</t>
    </rPh>
    <rPh sb="14" eb="16">
      <t>ヨテイ</t>
    </rPh>
    <rPh sb="17" eb="19">
      <t>ユウセツ</t>
    </rPh>
    <rPh sb="19" eb="21">
      <t>セツビ</t>
    </rPh>
    <rPh sb="22" eb="24">
      <t>ドウシュ</t>
    </rPh>
    <rPh sb="25" eb="27">
      <t>ユウセツ</t>
    </rPh>
    <rPh sb="27" eb="29">
      <t>セツビ</t>
    </rPh>
    <rPh sb="33" eb="35">
      <t>シハン</t>
    </rPh>
    <rPh sb="41" eb="42">
      <t>カ</t>
    </rPh>
    <rPh sb="43" eb="45">
      <t>トウユ</t>
    </rPh>
    <rPh sb="46" eb="48">
      <t>ネツゲン</t>
    </rPh>
    <rPh sb="51" eb="53">
      <t>ユウセツ</t>
    </rPh>
    <rPh sb="53" eb="54">
      <t>セツ</t>
    </rPh>
    <phoneticPr fontId="1"/>
  </si>
  <si>
    <t>・R2年度に取得財産の記載（登録）をした場合：当該年度分（R3年度分）のみを記載する。</t>
    <phoneticPr fontId="1"/>
  </si>
  <si>
    <t>・R2年度に取得財産の記載（登録）をしなかった場合：R2年度分、R3年度分を分けてそれぞれ記載する。</t>
    <phoneticPr fontId="1"/>
  </si>
  <si>
    <t>②　POファイナンス</t>
    <phoneticPr fontId="1"/>
  </si>
  <si>
    <t>③　交付決定債権譲渡</t>
    <rPh sb="2" eb="6">
      <t>コウフケッテイ</t>
    </rPh>
    <rPh sb="6" eb="8">
      <t>サイケン</t>
    </rPh>
    <rPh sb="8" eb="10">
      <t>ジョウト</t>
    </rPh>
    <phoneticPr fontId="1"/>
  </si>
  <si>
    <t>④　その他</t>
    <rPh sb="4" eb="5">
      <t>タ</t>
    </rPh>
    <phoneticPr fontId="1"/>
  </si>
  <si>
    <t>　　同事業のイニシャルコスト、同事業による年間のランニングコストの減少額に基づき記入する。</t>
    <phoneticPr fontId="1"/>
  </si>
  <si>
    <r>
      <t>　　　　＝補助対象経費</t>
    </r>
    <r>
      <rPr>
        <sz val="9"/>
        <color rgb="FF0070C0"/>
        <rFont val="ＭＳ 明朝"/>
        <family val="1"/>
        <charset val="128"/>
      </rPr>
      <t>[</t>
    </r>
    <r>
      <rPr>
        <sz val="9"/>
        <color theme="0" tint="-0.499984740745262"/>
        <rFont val="ＭＳ 明朝"/>
        <family val="1"/>
        <charset val="128"/>
      </rPr>
      <t>円]（単年度事業の場合は別紙２の基準額、複数年度事業の場合は複数年全体の</t>
    </r>
    <rPh sb="5" eb="7">
      <t>ホジョ</t>
    </rPh>
    <rPh sb="7" eb="9">
      <t>タイショウ</t>
    </rPh>
    <rPh sb="9" eb="11">
      <t>ケイヒ</t>
    </rPh>
    <rPh sb="15" eb="18">
      <t>タンネンド</t>
    </rPh>
    <rPh sb="18" eb="20">
      <t>ジギョウ</t>
    </rPh>
    <rPh sb="21" eb="23">
      <t>バアイ</t>
    </rPh>
    <rPh sb="24" eb="26">
      <t>ベッシ</t>
    </rPh>
    <rPh sb="28" eb="30">
      <t>キジュン</t>
    </rPh>
    <rPh sb="30" eb="31">
      <t>ガク</t>
    </rPh>
    <rPh sb="32" eb="34">
      <t>フクスウ</t>
    </rPh>
    <rPh sb="34" eb="36">
      <t>ネンド</t>
    </rPh>
    <rPh sb="36" eb="38">
      <t>ジギョウ</t>
    </rPh>
    <rPh sb="39" eb="41">
      <t>バアイ</t>
    </rPh>
    <rPh sb="42" eb="44">
      <t>フクスウ</t>
    </rPh>
    <rPh sb="44" eb="45">
      <t>ネン</t>
    </rPh>
    <rPh sb="45" eb="47">
      <t>ゼンタイ</t>
    </rPh>
    <phoneticPr fontId="1"/>
  </si>
  <si>
    <t>２０２０年度報告ＣＯ２排出量</t>
    <rPh sb="4" eb="6">
      <t>ネンド</t>
    </rPh>
    <rPh sb="6" eb="8">
      <t>ホウコク</t>
    </rPh>
    <rPh sb="11" eb="13">
      <t>ハイシュツ</t>
    </rPh>
    <rPh sb="13" eb="14">
      <t>リョウ</t>
    </rPh>
    <phoneticPr fontId="1"/>
  </si>
  <si>
    <t>２０１９年度報告ＣＯ２排出量</t>
    <rPh sb="4" eb="6">
      <t>ネンド</t>
    </rPh>
    <rPh sb="6" eb="8">
      <t>ホウコク</t>
    </rPh>
    <rPh sb="11" eb="13">
      <t>ハイシュツ</t>
    </rPh>
    <rPh sb="13" eb="14">
      <t>リョウ</t>
    </rPh>
    <phoneticPr fontId="1"/>
  </si>
  <si>
    <t>＊　他の補助金等（固定価格買取制度を含む。）への応募状況等を記入する。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</si>
</sst>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
    <numFmt numFmtId="177" formatCode="0.000"/>
    <numFmt numFmtId="178" formatCode="#,##0.0;[Red]\-#,##0.0"/>
    <numFmt numFmtId="179" formatCode="#,###.#&quot;年&quot;"/>
    <numFmt numFmtId="180" formatCode="#,###&quot;円／ｔＣＯ２&quot;"/>
    <numFmt numFmtId="181" formatCode="#,###"/>
    <numFmt numFmtId="182" formatCode="#,###,&quot;千円&quot;"/>
    <numFmt numFmtId="183" formatCode="0.00_ "/>
    <numFmt numFmtId="184" formatCode="0.00_ ;[Red]\-0.00\ "/>
  </numFmts>
  <fonts count="34"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9"/>
      <color theme="0" tint="-0.499984740745262"/>
      <name val="ＭＳ 明朝"/>
      <family val="1"/>
      <charset val="128"/>
    </font>
    <font>
      <sz val="9"/>
      <color theme="0"/>
      <name val="ＭＳ 明朝"/>
      <family val="1"/>
      <charset val="128"/>
    </font>
    <font>
      <sz val="10"/>
      <color theme="1"/>
      <name val="ＭＳ Ｐ明朝"/>
      <family val="1"/>
      <charset val="128"/>
    </font>
    <font>
      <sz val="10"/>
      <color theme="1"/>
      <name val="ＭＳ 明朝"/>
      <family val="1"/>
      <charset val="128"/>
    </font>
    <font>
      <b/>
      <sz val="14"/>
      <color rgb="FFFF0000"/>
      <name val="ＭＳ Ｐゴシック"/>
      <family val="3"/>
      <charset val="128"/>
      <scheme val="minor"/>
    </font>
    <font>
      <b/>
      <sz val="11"/>
      <color rgb="FFFF0000"/>
      <name val="ＭＳ Ｐゴシック"/>
      <family val="3"/>
      <charset val="128"/>
      <scheme val="major"/>
    </font>
    <font>
      <b/>
      <sz val="11"/>
      <color theme="1"/>
      <name val="ＭＳ 明朝"/>
      <family val="1"/>
      <charset val="128"/>
    </font>
    <font>
      <sz val="11"/>
      <color rgb="FF00B0F0"/>
      <name val="ＭＳ Ｐゴシック"/>
      <family val="3"/>
      <charset val="128"/>
      <scheme val="minor"/>
    </font>
    <font>
      <sz val="11"/>
      <name val="ＭＳ Ｐゴシック"/>
      <family val="3"/>
      <charset val="128"/>
      <scheme val="minor"/>
    </font>
    <font>
      <sz val="9"/>
      <color rgb="FFFF0000"/>
      <name val="ＭＳ 明朝"/>
      <family val="1"/>
      <charset val="128"/>
    </font>
    <font>
      <sz val="11"/>
      <color theme="0" tint="-0.499984740745262"/>
      <name val="ＭＳ Ｐゴシック"/>
      <family val="3"/>
      <charset val="128"/>
      <scheme val="minor"/>
    </font>
    <font>
      <sz val="9"/>
      <color theme="0" tint="-0.499984740745262"/>
      <name val="ＭＳ Ｐゴシック"/>
      <family val="3"/>
      <charset val="128"/>
      <scheme val="minor"/>
    </font>
    <font>
      <sz val="9"/>
      <color theme="1"/>
      <name val="ＭＳ Ｐゴシック"/>
      <family val="3"/>
      <charset val="128"/>
      <scheme val="minor"/>
    </font>
    <font>
      <b/>
      <sz val="10"/>
      <color theme="1"/>
      <name val="ＭＳ 明朝"/>
      <family val="1"/>
      <charset val="128"/>
    </font>
    <font>
      <sz val="9"/>
      <color rgb="FF0070C0"/>
      <name val="ＭＳ 明朝"/>
      <family val="1"/>
      <charset val="128"/>
    </font>
    <font>
      <sz val="11"/>
      <name val="ＭＳ 明朝"/>
      <family val="1"/>
      <charset val="128"/>
    </font>
    <font>
      <sz val="11"/>
      <color theme="0" tint="-0.499984740745262"/>
      <name val="ＭＳ 明朝"/>
      <family val="1"/>
      <charset val="128"/>
    </font>
    <font>
      <sz val="10"/>
      <name val="ＭＳ 明朝"/>
      <family val="1"/>
      <charset val="128"/>
    </font>
    <font>
      <sz val="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437">
    <xf numFmtId="0" fontId="0" fillId="0" borderId="0" xfId="0">
      <alignment vertical="center"/>
    </xf>
    <xf numFmtId="0" fontId="12" fillId="2" borderId="0" xfId="0" applyFont="1" applyFill="1" applyProtection="1">
      <alignment vertical="center"/>
      <protection locked="0"/>
    </xf>
    <xf numFmtId="0" fontId="12" fillId="2" borderId="0" xfId="0" applyFont="1" applyFill="1" applyAlignment="1" applyProtection="1">
      <alignment horizontal="centerContinuous" vertical="center"/>
      <protection locked="0"/>
    </xf>
    <xf numFmtId="0" fontId="12" fillId="2" borderId="1" xfId="0" applyFont="1" applyFill="1" applyBorder="1" applyAlignment="1" applyProtection="1">
      <alignment horizontal="centerContinuous" vertical="center"/>
      <protection locked="0"/>
    </xf>
    <xf numFmtId="0" fontId="12" fillId="2" borderId="2" xfId="0" applyFont="1" applyFill="1" applyBorder="1" applyAlignment="1" applyProtection="1">
      <alignment horizontal="centerContinuous" vertical="center"/>
      <protection locked="0"/>
    </xf>
    <xf numFmtId="0" fontId="12" fillId="2" borderId="3" xfId="0" applyFont="1" applyFill="1" applyBorder="1" applyAlignment="1" applyProtection="1">
      <alignment horizontal="centerContinuous" vertical="center"/>
      <protection locked="0"/>
    </xf>
    <xf numFmtId="0" fontId="12" fillId="2" borderId="2" xfId="0" applyFont="1" applyFill="1" applyBorder="1" applyProtection="1">
      <alignment vertical="center"/>
      <protection locked="0"/>
    </xf>
    <xf numFmtId="0" fontId="12" fillId="2" borderId="3" xfId="0" applyFont="1" applyFill="1" applyBorder="1" applyProtection="1">
      <alignment vertical="center"/>
      <protection locked="0"/>
    </xf>
    <xf numFmtId="0" fontId="12" fillId="2" borderId="1" xfId="0" applyFont="1" applyFill="1" applyBorder="1" applyProtection="1">
      <alignment vertical="center"/>
      <protection locked="0"/>
    </xf>
    <xf numFmtId="0" fontId="12" fillId="2" borderId="1" xfId="0" applyFont="1" applyFill="1" applyBorder="1" applyProtection="1">
      <alignment vertical="center"/>
    </xf>
    <xf numFmtId="0" fontId="12" fillId="2" borderId="2" xfId="0" applyFont="1" applyFill="1" applyBorder="1" applyProtection="1">
      <alignment vertical="center"/>
    </xf>
    <xf numFmtId="0" fontId="12" fillId="2" borderId="3" xfId="0" applyFont="1" applyFill="1" applyBorder="1" applyProtection="1">
      <alignment vertical="center"/>
    </xf>
    <xf numFmtId="0" fontId="12" fillId="2" borderId="4" xfId="0" applyFont="1" applyFill="1" applyBorder="1" applyAlignment="1" applyProtection="1">
      <alignment horizontal="centerContinuous" vertical="center"/>
      <protection locked="0"/>
    </xf>
    <xf numFmtId="0" fontId="12" fillId="2" borderId="0" xfId="0" applyFont="1" applyFill="1" applyBorder="1" applyAlignment="1" applyProtection="1">
      <alignment horizontal="centerContinuous" vertical="center"/>
      <protection locked="0"/>
    </xf>
    <xf numFmtId="0" fontId="12" fillId="2" borderId="5" xfId="0" applyFont="1" applyFill="1" applyBorder="1" applyAlignment="1" applyProtection="1">
      <alignment horizontal="centerContinuous" vertical="center"/>
      <protection locked="0"/>
    </xf>
    <xf numFmtId="0" fontId="12" fillId="2" borderId="0" xfId="0" applyFont="1" applyFill="1" applyBorder="1" applyProtection="1">
      <alignment vertical="center"/>
      <protection locked="0"/>
    </xf>
    <xf numFmtId="0" fontId="12" fillId="2" borderId="5" xfId="0" applyFont="1" applyFill="1" applyBorder="1" applyProtection="1">
      <alignment vertical="center"/>
      <protection locked="0"/>
    </xf>
    <xf numFmtId="0" fontId="12" fillId="2" borderId="4" xfId="0" applyFont="1" applyFill="1" applyBorder="1" applyProtection="1">
      <alignment vertical="center"/>
      <protection locked="0"/>
    </xf>
    <xf numFmtId="0" fontId="12" fillId="2" borderId="4" xfId="0" applyFont="1" applyFill="1" applyBorder="1" applyProtection="1">
      <alignment vertical="center"/>
    </xf>
    <xf numFmtId="0" fontId="12" fillId="2" borderId="0" xfId="0" applyFont="1" applyFill="1" applyBorder="1" applyProtection="1">
      <alignment vertical="center"/>
    </xf>
    <xf numFmtId="0" fontId="12" fillId="2" borderId="5" xfId="0" applyFont="1" applyFill="1" applyBorder="1" applyProtection="1">
      <alignment vertical="center"/>
    </xf>
    <xf numFmtId="0" fontId="12" fillId="2" borderId="6" xfId="0" applyFont="1" applyFill="1" applyBorder="1" applyProtection="1">
      <alignment vertical="center"/>
      <protection locked="0"/>
    </xf>
    <xf numFmtId="0" fontId="12" fillId="2" borderId="7" xfId="0" applyFont="1" applyFill="1" applyBorder="1" applyProtection="1">
      <alignment vertical="center"/>
      <protection locked="0"/>
    </xf>
    <xf numFmtId="0" fontId="12" fillId="2" borderId="8" xfId="0" applyFont="1" applyFill="1" applyBorder="1" applyProtection="1">
      <alignment vertical="center"/>
      <protection locked="0"/>
    </xf>
    <xf numFmtId="0" fontId="12" fillId="2" borderId="8" xfId="0" applyFont="1" applyFill="1" applyBorder="1" applyProtection="1">
      <alignment vertical="center"/>
    </xf>
    <xf numFmtId="0" fontId="12" fillId="2" borderId="6" xfId="0" applyFont="1" applyFill="1" applyBorder="1" applyProtection="1">
      <alignment vertical="center"/>
    </xf>
    <xf numFmtId="0" fontId="12" fillId="2" borderId="7" xfId="0" applyFont="1" applyFill="1" applyBorder="1" applyProtection="1">
      <alignment vertical="center"/>
    </xf>
    <xf numFmtId="0" fontId="12" fillId="2" borderId="9" xfId="0" applyFont="1" applyFill="1" applyBorder="1" applyProtection="1">
      <alignment vertical="center"/>
      <protection locked="0"/>
    </xf>
    <xf numFmtId="0" fontId="12" fillId="2" borderId="10" xfId="0" applyFont="1" applyFill="1" applyBorder="1" applyProtection="1">
      <alignment vertical="center"/>
      <protection locked="0"/>
    </xf>
    <xf numFmtId="0" fontId="12" fillId="2" borderId="11" xfId="0" applyFont="1" applyFill="1" applyBorder="1" applyProtection="1">
      <alignment vertical="center"/>
      <protection locked="0"/>
    </xf>
    <xf numFmtId="0" fontId="12" fillId="2" borderId="9" xfId="0" applyFont="1" applyFill="1" applyBorder="1" applyAlignment="1" applyProtection="1">
      <alignment horizontal="centerContinuous" vertical="distributed"/>
      <protection locked="0"/>
    </xf>
    <xf numFmtId="0" fontId="12" fillId="2" borderId="10" xfId="0" applyFont="1" applyFill="1" applyBorder="1" applyAlignment="1" applyProtection="1">
      <alignment horizontal="centerContinuous" vertical="distributed"/>
      <protection locked="0"/>
    </xf>
    <xf numFmtId="0" fontId="12" fillId="2" borderId="11" xfId="0" applyFont="1" applyFill="1" applyBorder="1" applyAlignment="1" applyProtection="1">
      <alignment horizontal="centerContinuous" vertical="distributed"/>
      <protection locked="0"/>
    </xf>
    <xf numFmtId="0" fontId="12" fillId="2" borderId="9" xfId="0" applyFont="1" applyFill="1" applyBorder="1" applyAlignment="1" applyProtection="1">
      <alignment horizontal="centerContinuous" vertical="center"/>
      <protection locked="0"/>
    </xf>
    <xf numFmtId="0" fontId="12" fillId="2" borderId="10" xfId="0" applyFont="1" applyFill="1" applyBorder="1" applyAlignment="1" applyProtection="1">
      <alignment horizontal="centerContinuous" vertical="center"/>
      <protection locked="0"/>
    </xf>
    <xf numFmtId="0" fontId="12" fillId="2" borderId="11" xfId="0" applyFont="1" applyFill="1" applyBorder="1" applyAlignment="1" applyProtection="1">
      <alignment horizontal="centerContinuous" vertical="center"/>
      <protection locked="0"/>
    </xf>
    <xf numFmtId="0" fontId="13" fillId="2" borderId="0" xfId="0" applyFont="1" applyFill="1" applyProtection="1">
      <alignment vertical="center"/>
      <protection locked="0"/>
    </xf>
    <xf numFmtId="0" fontId="12" fillId="2" borderId="0" xfId="0" applyFont="1" applyFill="1">
      <alignment vertical="center"/>
    </xf>
    <xf numFmtId="0" fontId="14" fillId="2" borderId="0" xfId="0" applyFont="1" applyFill="1">
      <alignment vertical="center"/>
    </xf>
    <xf numFmtId="0" fontId="14" fillId="2" borderId="10" xfId="0" applyFont="1" applyFill="1" applyBorder="1">
      <alignment vertical="center"/>
    </xf>
    <xf numFmtId="0" fontId="14" fillId="2" borderId="11" xfId="0" applyFont="1" applyFill="1" applyBorder="1">
      <alignment vertical="center"/>
    </xf>
    <xf numFmtId="0" fontId="14" fillId="2" borderId="0" xfId="0" applyFont="1" applyFill="1" applyBorder="1">
      <alignment vertical="center"/>
    </xf>
    <xf numFmtId="0" fontId="14" fillId="3" borderId="1" xfId="0" applyFont="1" applyFill="1" applyBorder="1">
      <alignment vertical="center"/>
    </xf>
    <xf numFmtId="0" fontId="14" fillId="3" borderId="8" xfId="0" applyFont="1" applyFill="1" applyBorder="1">
      <alignment vertical="center"/>
    </xf>
    <xf numFmtId="0" fontId="14" fillId="2" borderId="12" xfId="0" applyFont="1" applyFill="1" applyBorder="1">
      <alignment vertical="center"/>
    </xf>
    <xf numFmtId="0" fontId="14" fillId="2" borderId="13" xfId="0" applyFont="1" applyFill="1" applyBorder="1">
      <alignment vertical="center"/>
    </xf>
    <xf numFmtId="0" fontId="14" fillId="2" borderId="14" xfId="0" applyFont="1" applyFill="1" applyBorder="1">
      <alignment vertical="center"/>
    </xf>
    <xf numFmtId="0" fontId="14" fillId="2" borderId="15" xfId="0" applyFont="1" applyFill="1" applyBorder="1">
      <alignment vertical="center"/>
    </xf>
    <xf numFmtId="0" fontId="14" fillId="2" borderId="2" xfId="0" applyFont="1" applyFill="1" applyBorder="1">
      <alignment vertical="center"/>
    </xf>
    <xf numFmtId="0" fontId="14" fillId="2" borderId="3" xfId="0" applyFont="1" applyFill="1" applyBorder="1">
      <alignment vertical="center"/>
    </xf>
    <xf numFmtId="0" fontId="14" fillId="2" borderId="7" xfId="0" applyFont="1" applyFill="1" applyBorder="1">
      <alignment vertical="center"/>
    </xf>
    <xf numFmtId="0" fontId="15" fillId="2" borderId="0" xfId="0" applyFont="1" applyFill="1" applyBorder="1">
      <alignment vertical="center"/>
    </xf>
    <xf numFmtId="0" fontId="14" fillId="2" borderId="16" xfId="0" applyFont="1" applyFill="1" applyBorder="1">
      <alignment vertical="center"/>
    </xf>
    <xf numFmtId="0" fontId="14" fillId="2" borderId="17" xfId="0" applyFont="1" applyFill="1" applyBorder="1">
      <alignment vertical="center"/>
    </xf>
    <xf numFmtId="0" fontId="14" fillId="2" borderId="18" xfId="0" applyFont="1" applyFill="1" applyBorder="1">
      <alignment vertical="center"/>
    </xf>
    <xf numFmtId="0" fontId="14" fillId="2" borderId="19" xfId="0" applyFont="1" applyFill="1" applyBorder="1">
      <alignment vertical="center"/>
    </xf>
    <xf numFmtId="0" fontId="14" fillId="2" borderId="20" xfId="0" applyFont="1" applyFill="1" applyBorder="1">
      <alignment vertical="center"/>
    </xf>
    <xf numFmtId="0" fontId="14" fillId="2" borderId="21" xfId="0" applyFont="1" applyFill="1" applyBorder="1">
      <alignment vertical="center"/>
    </xf>
    <xf numFmtId="0" fontId="14" fillId="2" borderId="22" xfId="0" applyFont="1" applyFill="1" applyBorder="1">
      <alignment vertical="center"/>
    </xf>
    <xf numFmtId="0" fontId="15" fillId="2" borderId="21" xfId="0" applyFont="1" applyFill="1" applyBorder="1">
      <alignment vertical="center"/>
    </xf>
    <xf numFmtId="0" fontId="15" fillId="2" borderId="22" xfId="0" applyFont="1" applyFill="1" applyBorder="1">
      <alignment vertical="center"/>
    </xf>
    <xf numFmtId="0" fontId="12" fillId="2" borderId="11" xfId="0" applyFont="1" applyFill="1" applyBorder="1">
      <alignment vertical="center"/>
    </xf>
    <xf numFmtId="0" fontId="14" fillId="3" borderId="23" xfId="0" applyFont="1" applyFill="1" applyBorder="1">
      <alignment vertical="center"/>
    </xf>
    <xf numFmtId="0" fontId="14" fillId="2" borderId="24" xfId="0" applyFont="1" applyFill="1" applyBorder="1">
      <alignment vertical="center"/>
    </xf>
    <xf numFmtId="0" fontId="12" fillId="2" borderId="0" xfId="0" applyFont="1" applyFill="1" applyBorder="1">
      <alignment vertical="center"/>
    </xf>
    <xf numFmtId="0" fontId="12" fillId="2" borderId="6" xfId="0" applyFont="1" applyFill="1" applyBorder="1">
      <alignment vertical="center"/>
    </xf>
    <xf numFmtId="0" fontId="14" fillId="2" borderId="25" xfId="0" applyFont="1" applyFill="1" applyBorder="1">
      <alignment vertical="center"/>
    </xf>
    <xf numFmtId="0" fontId="12" fillId="2" borderId="25" xfId="0" applyFont="1" applyFill="1" applyBorder="1">
      <alignment vertical="center"/>
    </xf>
    <xf numFmtId="0" fontId="14" fillId="2" borderId="0" xfId="0" applyFont="1" applyFill="1" applyBorder="1" applyAlignment="1">
      <alignment vertical="center"/>
    </xf>
    <xf numFmtId="0" fontId="14" fillId="2" borderId="0" xfId="0" applyFont="1" applyFill="1" applyBorder="1" applyAlignment="1">
      <alignment horizontal="right" vertical="center"/>
    </xf>
    <xf numFmtId="0" fontId="16" fillId="2" borderId="0" xfId="0" applyFont="1" applyFill="1" applyBorder="1">
      <alignment vertical="center"/>
    </xf>
    <xf numFmtId="0" fontId="14" fillId="2" borderId="21" xfId="0" applyFont="1" applyFill="1" applyBorder="1" applyAlignment="1">
      <alignment horizontal="right" vertical="center"/>
    </xf>
    <xf numFmtId="0" fontId="12" fillId="2" borderId="21" xfId="0" applyFont="1" applyFill="1" applyBorder="1">
      <alignment vertical="center"/>
    </xf>
    <xf numFmtId="0" fontId="2" fillId="2" borderId="16" xfId="0" applyFont="1" applyFill="1" applyBorder="1">
      <alignment vertical="center"/>
    </xf>
    <xf numFmtId="38" fontId="14" fillId="3" borderId="6" xfId="2" applyFont="1" applyFill="1" applyBorder="1" applyAlignment="1">
      <alignment vertical="center" shrinkToFit="1"/>
    </xf>
    <xf numFmtId="38" fontId="14" fillId="3" borderId="10" xfId="2" applyFont="1" applyFill="1" applyBorder="1" applyAlignment="1">
      <alignment vertical="center" shrinkToFit="1"/>
    </xf>
    <xf numFmtId="38" fontId="14" fillId="2" borderId="6" xfId="2" applyFont="1" applyFill="1" applyBorder="1" applyAlignment="1">
      <alignment vertical="center" shrinkToFit="1"/>
    </xf>
    <xf numFmtId="0" fontId="15" fillId="2" borderId="13" xfId="0" applyFont="1" applyFill="1" applyBorder="1">
      <alignment vertical="center"/>
    </xf>
    <xf numFmtId="0" fontId="14" fillId="2" borderId="15" xfId="0" applyFont="1" applyFill="1" applyBorder="1" applyAlignment="1">
      <alignment horizontal="right" vertical="center"/>
    </xf>
    <xf numFmtId="0" fontId="4" fillId="2" borderId="0" xfId="5" applyFont="1" applyFill="1" applyProtection="1">
      <alignment vertical="center"/>
    </xf>
    <xf numFmtId="0" fontId="4" fillId="2" borderId="26" xfId="5" applyFont="1" applyFill="1" applyBorder="1" applyProtection="1">
      <alignment vertical="center"/>
    </xf>
    <xf numFmtId="40" fontId="4" fillId="2" borderId="26" xfId="3" applyNumberFormat="1" applyFont="1" applyFill="1" applyBorder="1" applyProtection="1">
      <alignment vertical="center"/>
    </xf>
    <xf numFmtId="0" fontId="4" fillId="4" borderId="26" xfId="5" applyFont="1" applyFill="1" applyBorder="1" applyProtection="1">
      <alignment vertical="center"/>
      <protection locked="0"/>
    </xf>
    <xf numFmtId="177" fontId="4" fillId="2" borderId="26" xfId="5" applyNumberFormat="1" applyFont="1" applyFill="1" applyBorder="1" applyProtection="1">
      <alignment vertical="center"/>
    </xf>
    <xf numFmtId="177" fontId="4" fillId="4" borderId="26" xfId="5" applyNumberFormat="1" applyFont="1" applyFill="1" applyBorder="1" applyProtection="1">
      <alignment vertical="center"/>
      <protection locked="0"/>
    </xf>
    <xf numFmtId="177" fontId="4" fillId="2" borderId="0" xfId="5" applyNumberFormat="1" applyFont="1" applyFill="1" applyProtection="1">
      <alignment vertical="center"/>
    </xf>
    <xf numFmtId="0" fontId="4" fillId="2" borderId="9" xfId="5" applyFont="1" applyFill="1" applyBorder="1" applyAlignment="1" applyProtection="1">
      <alignment vertical="center"/>
    </xf>
    <xf numFmtId="0" fontId="4" fillId="2" borderId="11" xfId="5" applyFont="1" applyFill="1" applyBorder="1" applyAlignment="1" applyProtection="1">
      <alignment vertical="center"/>
    </xf>
    <xf numFmtId="38" fontId="14" fillId="2" borderId="0" xfId="2" applyFont="1" applyFill="1" applyBorder="1">
      <alignment vertical="center"/>
    </xf>
    <xf numFmtId="40" fontId="14" fillId="2" borderId="0" xfId="2" applyNumberFormat="1" applyFont="1" applyFill="1" applyBorder="1">
      <alignment vertical="center"/>
    </xf>
    <xf numFmtId="0" fontId="14" fillId="2" borderId="21" xfId="0" applyFont="1" applyFill="1" applyBorder="1" applyAlignment="1">
      <alignment horizontal="center" vertical="center"/>
    </xf>
    <xf numFmtId="0" fontId="14" fillId="2" borderId="0" xfId="0" applyFont="1" applyFill="1" applyBorder="1" applyAlignment="1">
      <alignment horizontal="center" vertical="center"/>
    </xf>
    <xf numFmtId="38" fontId="14" fillId="2" borderId="0" xfId="2" applyFont="1" applyFill="1" applyBorder="1" applyAlignment="1">
      <alignment vertical="center" shrinkToFit="1"/>
    </xf>
    <xf numFmtId="0" fontId="14" fillId="2" borderId="0" xfId="0" applyFont="1" applyFill="1" applyBorder="1" applyAlignment="1">
      <alignment vertical="center" shrinkToFit="1"/>
    </xf>
    <xf numFmtId="178" fontId="14" fillId="2" borderId="10" xfId="2" applyNumberFormat="1" applyFont="1" applyFill="1" applyBorder="1" applyAlignment="1">
      <alignment vertical="center" shrinkToFit="1"/>
    </xf>
    <xf numFmtId="0" fontId="17" fillId="2" borderId="0" xfId="0" applyFont="1" applyFill="1">
      <alignment vertical="center"/>
    </xf>
    <xf numFmtId="0" fontId="17" fillId="5" borderId="26" xfId="0" applyFont="1" applyFill="1" applyBorder="1" applyAlignment="1">
      <alignment vertical="center" wrapText="1"/>
    </xf>
    <xf numFmtId="0" fontId="17" fillId="2" borderId="0" xfId="0" applyFont="1" applyFill="1" applyAlignment="1">
      <alignment vertical="center" wrapText="1"/>
    </xf>
    <xf numFmtId="0" fontId="17" fillId="2" borderId="26" xfId="0" applyFont="1" applyFill="1" applyBorder="1" applyAlignment="1">
      <alignment vertical="top"/>
    </xf>
    <xf numFmtId="0" fontId="17" fillId="2" borderId="26" xfId="0" applyFont="1" applyFill="1" applyBorder="1" applyAlignment="1">
      <alignment vertical="top" wrapText="1"/>
    </xf>
    <xf numFmtId="0" fontId="14" fillId="2" borderId="1" xfId="0" applyFont="1" applyFill="1" applyBorder="1">
      <alignment vertical="center"/>
    </xf>
    <xf numFmtId="0" fontId="14" fillId="2" borderId="4" xfId="0" applyFont="1" applyFill="1" applyBorder="1">
      <alignment vertical="center"/>
    </xf>
    <xf numFmtId="0" fontId="2" fillId="2" borderId="21" xfId="0" applyFont="1" applyFill="1" applyBorder="1">
      <alignment vertical="center"/>
    </xf>
    <xf numFmtId="0" fontId="18" fillId="2" borderId="0" xfId="0" applyFont="1" applyFill="1" applyAlignment="1" applyProtection="1">
      <alignment horizontal="centerContinuous" vertical="center"/>
      <protection locked="0"/>
    </xf>
    <xf numFmtId="0" fontId="12" fillId="0" borderId="0" xfId="0" applyFont="1">
      <alignment vertical="center"/>
    </xf>
    <xf numFmtId="0" fontId="19" fillId="2" borderId="0" xfId="0" applyFont="1" applyFill="1" applyProtection="1">
      <alignment vertical="center"/>
      <protection locked="0"/>
    </xf>
    <xf numFmtId="0" fontId="12" fillId="3" borderId="1" xfId="0" applyFont="1" applyFill="1" applyBorder="1" applyProtection="1">
      <alignment vertical="center"/>
      <protection locked="0"/>
    </xf>
    <xf numFmtId="0" fontId="12" fillId="3" borderId="2" xfId="0" applyFont="1" applyFill="1" applyBorder="1" applyProtection="1">
      <alignment vertical="center"/>
      <protection locked="0"/>
    </xf>
    <xf numFmtId="0" fontId="12" fillId="3" borderId="4" xfId="0" applyFont="1" applyFill="1" applyBorder="1" applyProtection="1">
      <alignment vertical="center"/>
      <protection locked="0"/>
    </xf>
    <xf numFmtId="0" fontId="12" fillId="3" borderId="0" xfId="0" applyFont="1" applyFill="1" applyBorder="1" applyProtection="1">
      <alignment vertical="center"/>
      <protection locked="0"/>
    </xf>
    <xf numFmtId="0" fontId="13" fillId="3" borderId="0" xfId="0" applyFont="1" applyFill="1" applyBorder="1" applyAlignment="1">
      <alignment vertical="center" wrapText="1" shrinkToFit="1"/>
    </xf>
    <xf numFmtId="56" fontId="17" fillId="2" borderId="0" xfId="0" applyNumberFormat="1" applyFont="1" applyFill="1">
      <alignment vertical="center"/>
    </xf>
    <xf numFmtId="0" fontId="20" fillId="2" borderId="0" xfId="0" applyFont="1" applyFill="1" applyProtection="1">
      <alignment vertical="center"/>
      <protection locked="0"/>
    </xf>
    <xf numFmtId="0" fontId="14" fillId="2" borderId="26" xfId="0" applyFont="1" applyFill="1" applyBorder="1" applyAlignment="1">
      <alignment horizontal="center" vertical="center" shrinkToFit="1"/>
    </xf>
    <xf numFmtId="0" fontId="17" fillId="5" borderId="11" xfId="0" applyFont="1" applyFill="1" applyBorder="1" applyAlignment="1">
      <alignment horizontal="center" vertical="center" wrapText="1"/>
    </xf>
    <xf numFmtId="0" fontId="17" fillId="5" borderId="9" xfId="0" applyFont="1" applyFill="1" applyBorder="1" applyAlignment="1">
      <alignment vertical="center" wrapText="1"/>
    </xf>
    <xf numFmtId="181" fontId="17" fillId="2" borderId="26" xfId="0" applyNumberFormat="1" applyFont="1" applyFill="1" applyBorder="1" applyAlignment="1">
      <alignment vertical="top" wrapText="1"/>
    </xf>
    <xf numFmtId="181" fontId="17" fillId="2" borderId="26" xfId="0" applyNumberFormat="1" applyFont="1" applyFill="1" applyBorder="1" applyAlignment="1">
      <alignment vertical="top"/>
    </xf>
    <xf numFmtId="182" fontId="17" fillId="2" borderId="26" xfId="0" applyNumberFormat="1" applyFont="1" applyFill="1" applyBorder="1" applyAlignment="1">
      <alignment vertical="top"/>
    </xf>
    <xf numFmtId="182" fontId="17" fillId="2" borderId="27" xfId="0" applyNumberFormat="1" applyFont="1" applyFill="1" applyBorder="1" applyAlignment="1">
      <alignment vertical="top"/>
    </xf>
    <xf numFmtId="0" fontId="14" fillId="0" borderId="21" xfId="0" applyFont="1" applyFill="1" applyBorder="1" applyAlignment="1">
      <alignment horizontal="left" vertical="top"/>
    </xf>
    <xf numFmtId="0" fontId="14" fillId="0" borderId="0"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20" xfId="0" applyFont="1" applyFill="1" applyBorder="1" applyAlignment="1">
      <alignment horizontal="left" vertical="top" wrapText="1"/>
    </xf>
    <xf numFmtId="0" fontId="15" fillId="0" borderId="19" xfId="0" applyFont="1" applyFill="1" applyBorder="1" applyAlignment="1">
      <alignment horizontal="left" vertical="top"/>
    </xf>
    <xf numFmtId="0" fontId="14" fillId="3" borderId="6" xfId="0" applyFont="1" applyFill="1" applyBorder="1" applyAlignment="1">
      <alignment horizontal="left" vertical="center" shrinkToFit="1"/>
    </xf>
    <xf numFmtId="0" fontId="14" fillId="0" borderId="26" xfId="0" applyFont="1" applyFill="1" applyBorder="1" applyAlignment="1">
      <alignment horizontal="center" vertical="center"/>
    </xf>
    <xf numFmtId="0" fontId="12" fillId="3" borderId="4" xfId="0" applyFont="1" applyFill="1" applyBorder="1" applyAlignment="1" applyProtection="1">
      <alignment vertical="center" wrapText="1"/>
      <protection locked="0"/>
    </xf>
    <xf numFmtId="0" fontId="12" fillId="3" borderId="0" xfId="0" applyFont="1" applyFill="1" applyBorder="1" applyAlignment="1" applyProtection="1">
      <alignment vertical="center" wrapText="1"/>
      <protection locked="0"/>
    </xf>
    <xf numFmtId="0" fontId="12" fillId="3" borderId="4" xfId="0" applyFont="1" applyFill="1" applyBorder="1" applyAlignment="1" applyProtection="1">
      <alignment vertical="center" shrinkToFit="1"/>
      <protection locked="0"/>
    </xf>
    <xf numFmtId="0" fontId="12" fillId="3" borderId="0" xfId="0" applyFont="1" applyFill="1" applyBorder="1" applyAlignment="1" applyProtection="1">
      <alignment vertical="center" shrinkToFit="1"/>
      <protection locked="0"/>
    </xf>
    <xf numFmtId="0" fontId="12" fillId="3" borderId="5" xfId="0" applyFont="1" applyFill="1" applyBorder="1" applyAlignment="1" applyProtection="1">
      <alignment vertical="center" wrapText="1"/>
      <protection locked="0"/>
    </xf>
    <xf numFmtId="0" fontId="12" fillId="2" borderId="4" xfId="0" applyFont="1" applyFill="1" applyBorder="1" applyAlignment="1" applyProtection="1">
      <alignment horizontal="centerContinuous" vertical="center"/>
    </xf>
    <xf numFmtId="0" fontId="12" fillId="2" borderId="0" xfId="0" applyFont="1" applyFill="1" applyBorder="1" applyAlignment="1" applyProtection="1">
      <alignment horizontal="centerContinuous" vertical="center"/>
    </xf>
    <xf numFmtId="0" fontId="12" fillId="2" borderId="5" xfId="0" applyFont="1" applyFill="1" applyBorder="1" applyAlignment="1" applyProtection="1">
      <alignment horizontal="centerContinuous" vertical="center"/>
    </xf>
    <xf numFmtId="0" fontId="18" fillId="2" borderId="8" xfId="0" applyFont="1" applyFill="1" applyBorder="1" applyProtection="1">
      <alignment vertical="center"/>
    </xf>
    <xf numFmtId="0" fontId="14" fillId="2" borderId="9" xfId="0" applyFont="1" applyFill="1" applyBorder="1" applyAlignment="1">
      <alignment horizontal="center" vertical="center"/>
    </xf>
    <xf numFmtId="0" fontId="14" fillId="2" borderId="28" xfId="0" applyFont="1" applyFill="1" applyBorder="1" applyAlignment="1">
      <alignment horizontal="centerContinuous" vertical="center"/>
    </xf>
    <xf numFmtId="0" fontId="14" fillId="2" borderId="29" xfId="0" applyFont="1" applyFill="1" applyBorder="1" applyAlignment="1">
      <alignment horizontal="centerContinuous" vertical="center"/>
    </xf>
    <xf numFmtId="0" fontId="21" fillId="2" borderId="0" xfId="0" applyFont="1" applyFill="1">
      <alignment vertical="center"/>
    </xf>
    <xf numFmtId="0" fontId="21" fillId="2" borderId="0" xfId="0" applyFont="1" applyFill="1" applyProtection="1">
      <alignment vertical="center"/>
      <protection locked="0"/>
    </xf>
    <xf numFmtId="0" fontId="22" fillId="0" borderId="0" xfId="0" applyFont="1">
      <alignment vertical="center"/>
    </xf>
    <xf numFmtId="2" fontId="22" fillId="0" borderId="0" xfId="0" applyNumberFormat="1" applyFont="1">
      <alignment vertical="center"/>
    </xf>
    <xf numFmtId="183" fontId="22" fillId="0" borderId="0" xfId="0" applyNumberFormat="1" applyFont="1">
      <alignment vertical="center"/>
    </xf>
    <xf numFmtId="0" fontId="11" fillId="0" borderId="0" xfId="0" applyFont="1">
      <alignment vertical="center"/>
    </xf>
    <xf numFmtId="176" fontId="12" fillId="0" borderId="11" xfId="0" applyNumberFormat="1" applyFont="1" applyFill="1" applyBorder="1" applyAlignment="1" applyProtection="1">
      <alignment horizontal="right" vertical="center" shrinkToFit="1"/>
      <protection locked="0"/>
    </xf>
    <xf numFmtId="0" fontId="0" fillId="0" borderId="0" xfId="0" applyAlignment="1">
      <alignment horizontal="center" vertical="center"/>
    </xf>
    <xf numFmtId="0" fontId="14" fillId="2" borderId="0" xfId="0" applyFont="1" applyFill="1" applyAlignment="1" applyProtection="1">
      <alignment horizontal="centerContinuous" vertical="center"/>
      <protection locked="0"/>
    </xf>
    <xf numFmtId="0" fontId="12" fillId="3" borderId="4" xfId="0" applyFont="1" applyFill="1" applyBorder="1" applyAlignment="1" applyProtection="1">
      <alignment vertical="center" wrapText="1"/>
      <protection locked="0"/>
    </xf>
    <xf numFmtId="0" fontId="12" fillId="3" borderId="0" xfId="0" applyFont="1" applyFill="1" applyBorder="1" applyAlignment="1" applyProtection="1">
      <alignment vertical="center" wrapText="1"/>
      <protection locked="0"/>
    </xf>
    <xf numFmtId="0" fontId="12" fillId="3" borderId="4"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181" fontId="12" fillId="3" borderId="4" xfId="0" applyNumberFormat="1" applyFont="1" applyFill="1" applyBorder="1" applyAlignment="1" applyProtection="1">
      <alignment vertical="center" shrinkToFit="1"/>
      <protection locked="0"/>
    </xf>
    <xf numFmtId="181" fontId="12" fillId="3" borderId="0" xfId="0" applyNumberFormat="1" applyFont="1" applyFill="1" applyBorder="1" applyAlignment="1" applyProtection="1">
      <alignment vertical="center" shrinkToFit="1"/>
      <protection locked="0"/>
    </xf>
    <xf numFmtId="181" fontId="12" fillId="3" borderId="4" xfId="0" applyNumberFormat="1" applyFont="1" applyFill="1" applyBorder="1" applyAlignment="1" applyProtection="1">
      <alignment vertical="top" shrinkToFit="1"/>
    </xf>
    <xf numFmtId="181" fontId="12" fillId="3" borderId="0" xfId="0" applyNumberFormat="1" applyFont="1" applyFill="1" applyBorder="1" applyAlignment="1" applyProtection="1">
      <alignment vertical="top" shrinkToFit="1"/>
    </xf>
    <xf numFmtId="181" fontId="12" fillId="3" borderId="5" xfId="0" applyNumberFormat="1" applyFont="1" applyFill="1" applyBorder="1" applyAlignment="1" applyProtection="1">
      <alignment vertical="top" shrinkToFit="1"/>
    </xf>
    <xf numFmtId="40" fontId="14" fillId="3" borderId="6" xfId="2" applyNumberFormat="1" applyFont="1" applyFill="1" applyBorder="1">
      <alignment vertical="center"/>
    </xf>
    <xf numFmtId="40" fontId="14" fillId="2" borderId="9" xfId="2" applyNumberFormat="1" applyFont="1" applyFill="1" applyBorder="1">
      <alignment vertical="center"/>
    </xf>
    <xf numFmtId="40" fontId="14" fillId="2" borderId="10" xfId="2" applyNumberFormat="1" applyFont="1" applyFill="1" applyBorder="1" applyAlignment="1">
      <alignment vertical="center" shrinkToFit="1"/>
    </xf>
    <xf numFmtId="184" fontId="14" fillId="3" borderId="4" xfId="2" applyNumberFormat="1" applyFont="1" applyFill="1" applyBorder="1" applyAlignment="1">
      <alignment vertical="center" shrinkToFit="1"/>
    </xf>
    <xf numFmtId="184" fontId="14" fillId="3" borderId="23" xfId="2" applyNumberFormat="1" applyFont="1" applyFill="1" applyBorder="1" applyAlignment="1">
      <alignment vertical="center" shrinkToFit="1"/>
    </xf>
    <xf numFmtId="184" fontId="14" fillId="3" borderId="8" xfId="2" applyNumberFormat="1" applyFont="1" applyFill="1" applyBorder="1" applyAlignment="1">
      <alignment vertical="center" shrinkToFit="1"/>
    </xf>
    <xf numFmtId="0" fontId="15" fillId="3" borderId="21" xfId="0" applyFont="1" applyFill="1" applyBorder="1">
      <alignment vertical="center"/>
    </xf>
    <xf numFmtId="0" fontId="14" fillId="3" borderId="0" xfId="0" applyFont="1" applyFill="1">
      <alignment vertical="center"/>
    </xf>
    <xf numFmtId="0" fontId="14" fillId="3" borderId="21"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22" xfId="0" applyFont="1" applyFill="1" applyBorder="1" applyAlignment="1">
      <alignment horizontal="left" vertical="top" wrapText="1"/>
    </xf>
    <xf numFmtId="0" fontId="21" fillId="2" borderId="0" xfId="0" applyFont="1" applyFill="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14" fillId="2" borderId="45" xfId="0" applyFont="1" applyFill="1" applyBorder="1" applyAlignment="1">
      <alignment horizontal="center" vertical="center"/>
    </xf>
    <xf numFmtId="0" fontId="14" fillId="2" borderId="46" xfId="0" applyFont="1" applyFill="1" applyBorder="1" applyAlignment="1">
      <alignment horizontal="center" vertical="center"/>
    </xf>
    <xf numFmtId="0" fontId="14" fillId="3" borderId="47" xfId="0" applyFont="1" applyFill="1" applyBorder="1" applyAlignment="1">
      <alignment horizontal="left" vertical="center" wrapText="1"/>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14" fillId="2" borderId="28" xfId="0" applyFont="1" applyFill="1" applyBorder="1" applyAlignment="1">
      <alignment horizontal="center" vertical="center"/>
    </xf>
    <xf numFmtId="0" fontId="0" fillId="0" borderId="29" xfId="0" applyBorder="1" applyAlignment="1">
      <alignment horizontal="center" vertical="center"/>
    </xf>
    <xf numFmtId="0" fontId="14" fillId="3" borderId="41" xfId="0" applyFont="1"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14" fillId="2" borderId="1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0" xfId="0" applyFont="1" applyFill="1" applyBorder="1" applyAlignment="1">
      <alignment vertical="center" wrapText="1" shrinkToFit="1"/>
    </xf>
    <xf numFmtId="0" fontId="0" fillId="0" borderId="51" xfId="0" applyBorder="1" applyAlignment="1">
      <alignment vertical="center" wrapText="1" shrinkToFit="1"/>
    </xf>
    <xf numFmtId="0" fontId="14" fillId="2" borderId="30" xfId="0" applyFont="1" applyFill="1" applyBorder="1" applyAlignment="1">
      <alignment horizontal="center" vertical="center" shrinkToFit="1"/>
    </xf>
    <xf numFmtId="0" fontId="0" fillId="0" borderId="27" xfId="0" applyBorder="1" applyAlignment="1">
      <alignment vertical="center"/>
    </xf>
    <xf numFmtId="0" fontId="15" fillId="0" borderId="1" xfId="0" applyFont="1" applyFill="1" applyBorder="1" applyAlignment="1">
      <alignment vertical="center" shrinkToFit="1"/>
    </xf>
    <xf numFmtId="0" fontId="15" fillId="0" borderId="20" xfId="0" applyFont="1" applyFill="1" applyBorder="1" applyAlignment="1">
      <alignment vertical="center" shrinkToFit="1"/>
    </xf>
    <xf numFmtId="0" fontId="14" fillId="3" borderId="6" xfId="0" applyFont="1" applyFill="1" applyBorder="1" applyAlignment="1">
      <alignment horizontal="center" vertical="center"/>
    </xf>
    <xf numFmtId="0" fontId="0" fillId="3" borderId="31" xfId="0" applyFill="1" applyBorder="1" applyAlignment="1">
      <alignment horizontal="center" vertical="center"/>
    </xf>
    <xf numFmtId="0" fontId="15" fillId="2" borderId="1" xfId="0" applyFont="1" applyFill="1" applyBorder="1" applyAlignment="1">
      <alignment horizontal="left" vertical="center"/>
    </xf>
    <xf numFmtId="0" fontId="25" fillId="0" borderId="2" xfId="0" applyFont="1" applyBorder="1" applyAlignment="1">
      <alignment horizontal="left" vertical="center"/>
    </xf>
    <xf numFmtId="0" fontId="25" fillId="0" borderId="20" xfId="0" applyFont="1" applyBorder="1" applyAlignment="1">
      <alignment horizontal="left" vertical="center"/>
    </xf>
    <xf numFmtId="0" fontId="14" fillId="2" borderId="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14" fillId="2" borderId="52" xfId="0" applyFont="1" applyFill="1" applyBorder="1" applyAlignment="1">
      <alignment horizontal="center" vertical="center" shrinkToFit="1"/>
    </xf>
    <xf numFmtId="0" fontId="14" fillId="2" borderId="9" xfId="0" applyFont="1" applyFill="1" applyBorder="1" applyAlignment="1">
      <alignment horizontal="center" vertical="center"/>
    </xf>
    <xf numFmtId="0" fontId="0" fillId="0" borderId="11" xfId="0" applyBorder="1" applyAlignment="1">
      <alignment horizontal="center" vertical="center"/>
    </xf>
    <xf numFmtId="0" fontId="14" fillId="3" borderId="9" xfId="0" applyFont="1" applyFill="1" applyBorder="1" applyAlignment="1">
      <alignment horizontal="left" vertical="center"/>
    </xf>
    <xf numFmtId="0" fontId="0" fillId="3" borderId="10" xfId="0" applyFill="1" applyBorder="1" applyAlignment="1">
      <alignment horizontal="left" vertical="center"/>
    </xf>
    <xf numFmtId="0" fontId="0" fillId="3" borderId="36" xfId="0" applyFill="1" applyBorder="1" applyAlignment="1">
      <alignment horizontal="left" vertical="center"/>
    </xf>
    <xf numFmtId="0" fontId="14" fillId="2" borderId="1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0" fillId="0" borderId="21" xfId="0" applyBorder="1" applyAlignment="1">
      <alignment horizontal="center" vertical="center" wrapText="1"/>
    </xf>
    <xf numFmtId="0" fontId="14" fillId="3" borderId="37" xfId="0" applyFont="1" applyFill="1" applyBorder="1" applyAlignment="1">
      <alignment vertical="center" wrapText="1" shrinkToFit="1"/>
    </xf>
    <xf numFmtId="0" fontId="14" fillId="3" borderId="38" xfId="0" applyFont="1" applyFill="1" applyBorder="1" applyAlignment="1">
      <alignment vertical="center" wrapText="1" shrinkToFit="1"/>
    </xf>
    <xf numFmtId="0" fontId="13" fillId="2" borderId="12"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4" fillId="2" borderId="12"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shrinkToFit="1"/>
    </xf>
    <xf numFmtId="0" fontId="0" fillId="0" borderId="52" xfId="0" applyBorder="1" applyAlignment="1">
      <alignment horizontal="center" vertical="center" shrinkToFit="1"/>
    </xf>
    <xf numFmtId="0" fontId="0" fillId="0" borderId="27" xfId="0" applyBorder="1" applyAlignment="1">
      <alignment horizontal="center" vertical="center" shrinkToFit="1"/>
    </xf>
    <xf numFmtId="0" fontId="14" fillId="3" borderId="44" xfId="0" applyFont="1" applyFill="1" applyBorder="1" applyAlignment="1">
      <alignment horizontal="left" vertical="top" wrapText="1"/>
    </xf>
    <xf numFmtId="0" fontId="14" fillId="3" borderId="15" xfId="0" applyFont="1" applyFill="1" applyBorder="1" applyAlignment="1">
      <alignment horizontal="left" vertical="top" wrapText="1"/>
    </xf>
    <xf numFmtId="0" fontId="14" fillId="3" borderId="42"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42" xfId="0" applyFont="1" applyFill="1" applyBorder="1" applyAlignment="1">
      <alignment horizontal="left" vertical="top" wrapText="1"/>
    </xf>
    <xf numFmtId="0" fontId="24" fillId="2" borderId="21" xfId="0" applyFont="1" applyFill="1" applyBorder="1" applyAlignment="1">
      <alignment vertical="center" shrinkToFit="1"/>
    </xf>
    <xf numFmtId="0" fontId="24" fillId="2" borderId="0" xfId="0" applyFont="1" applyFill="1" applyBorder="1" applyAlignment="1">
      <alignment vertical="center" shrinkToFit="1"/>
    </xf>
    <xf numFmtId="0" fontId="24" fillId="2" borderId="22" xfId="0" applyFont="1" applyFill="1" applyBorder="1" applyAlignment="1">
      <alignment vertical="center" shrinkToFit="1"/>
    </xf>
    <xf numFmtId="0" fontId="0" fillId="0" borderId="11" xfId="0" applyBorder="1" applyAlignment="1">
      <alignment vertical="center"/>
    </xf>
    <xf numFmtId="0" fontId="14" fillId="2" borderId="1" xfId="0" applyFont="1" applyFill="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14" fillId="3"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14" fillId="3" borderId="8" xfId="0" applyFont="1" applyFill="1" applyBorder="1" applyAlignment="1">
      <alignment horizontal="left" vertical="center"/>
    </xf>
    <xf numFmtId="0" fontId="0" fillId="0" borderId="6" xfId="0" applyFont="1" applyBorder="1" applyAlignment="1">
      <alignment horizontal="left" vertical="center"/>
    </xf>
    <xf numFmtId="0" fontId="0" fillId="0" borderId="31" xfId="0" applyFont="1" applyBorder="1" applyAlignment="1">
      <alignment horizontal="left"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14" fillId="3" borderId="4" xfId="0" applyFont="1" applyFill="1" applyBorder="1" applyAlignment="1">
      <alignment horizontal="left" vertical="center"/>
    </xf>
    <xf numFmtId="0" fontId="0" fillId="3" borderId="0" xfId="0" applyFill="1" applyBorder="1" applyAlignment="1">
      <alignment horizontal="left" vertical="center"/>
    </xf>
    <xf numFmtId="0" fontId="0" fillId="3" borderId="22" xfId="0" applyFill="1" applyBorder="1" applyAlignment="1">
      <alignment horizontal="left" vertical="center"/>
    </xf>
    <xf numFmtId="0" fontId="14" fillId="3" borderId="43" xfId="0" applyFont="1" applyFill="1" applyBorder="1" applyAlignment="1">
      <alignment horizontal="left" vertical="top" wrapText="1"/>
    </xf>
    <xf numFmtId="0" fontId="14" fillId="3" borderId="6" xfId="0" applyFont="1" applyFill="1" applyBorder="1" applyAlignment="1">
      <alignment horizontal="left" vertical="top"/>
    </xf>
    <xf numFmtId="0" fontId="14" fillId="3" borderId="31" xfId="0" applyFont="1" applyFill="1" applyBorder="1" applyAlignment="1">
      <alignment horizontal="left" vertical="top"/>
    </xf>
    <xf numFmtId="0" fontId="2" fillId="2" borderId="21" xfId="0" applyFont="1" applyFill="1" applyBorder="1" applyAlignment="1">
      <alignment vertical="center" wrapText="1" shrinkToFit="1"/>
    </xf>
    <xf numFmtId="0" fontId="2" fillId="2" borderId="0" xfId="0" applyFont="1" applyFill="1" applyBorder="1" applyAlignment="1">
      <alignment vertical="center" shrinkToFit="1"/>
    </xf>
    <xf numFmtId="0" fontId="2" fillId="2" borderId="22" xfId="0" applyFont="1" applyFill="1" applyBorder="1" applyAlignment="1">
      <alignment vertical="center" shrinkToFi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2" borderId="21"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2" fillId="2" borderId="21" xfId="0" applyFont="1" applyFill="1" applyBorder="1" applyAlignment="1">
      <alignment vertical="center" shrinkToFit="1"/>
    </xf>
    <xf numFmtId="0" fontId="2" fillId="3" borderId="21"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22" xfId="0" applyFont="1" applyFill="1" applyBorder="1" applyAlignment="1">
      <alignment horizontal="left" vertical="top" wrapText="1"/>
    </xf>
    <xf numFmtId="0" fontId="14" fillId="3" borderId="23" xfId="0" applyFont="1" applyFill="1" applyBorder="1" applyAlignment="1">
      <alignment vertical="center" wrapText="1"/>
    </xf>
    <xf numFmtId="0" fontId="14" fillId="3" borderId="24" xfId="0" applyFont="1" applyFill="1" applyBorder="1" applyAlignment="1">
      <alignment vertical="center" wrapText="1"/>
    </xf>
    <xf numFmtId="0" fontId="14" fillId="3" borderId="15" xfId="0" applyFont="1" applyFill="1" applyBorder="1" applyAlignment="1">
      <alignment horizontal="left" vertical="top"/>
    </xf>
    <xf numFmtId="0" fontId="14" fillId="3" borderId="42" xfId="0" applyFont="1" applyFill="1" applyBorder="1" applyAlignment="1">
      <alignment horizontal="left" vertical="top"/>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3" borderId="21" xfId="0" applyFont="1" applyFill="1" applyBorder="1" applyAlignment="1">
      <alignment horizontal="center" vertical="center"/>
    </xf>
    <xf numFmtId="0" fontId="14" fillId="3" borderId="0" xfId="0" applyFont="1" applyFill="1" applyBorder="1" applyAlignment="1">
      <alignment horizontal="left" vertical="top"/>
    </xf>
    <xf numFmtId="0" fontId="14" fillId="3" borderId="22" xfId="0" applyFont="1" applyFill="1" applyBorder="1" applyAlignment="1">
      <alignment horizontal="left" vertical="top"/>
    </xf>
    <xf numFmtId="0" fontId="14" fillId="2" borderId="11" xfId="0" applyFont="1" applyFill="1" applyBorder="1" applyAlignment="1">
      <alignment horizontal="center" vertical="center"/>
    </xf>
    <xf numFmtId="0" fontId="14" fillId="3" borderId="8"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31" xfId="0" applyFont="1" applyFill="1" applyBorder="1" applyAlignment="1">
      <alignment horizontal="left" vertical="top" wrapText="1"/>
    </xf>
    <xf numFmtId="0" fontId="14" fillId="2" borderId="10" xfId="0" applyFont="1" applyFill="1" applyBorder="1" applyAlignment="1">
      <alignment horizontal="center" vertical="center"/>
    </xf>
    <xf numFmtId="0" fontId="0" fillId="0" borderId="10" xfId="0" applyBorder="1" applyAlignment="1">
      <alignment horizontal="left" vertical="center"/>
    </xf>
    <xf numFmtId="0" fontId="14" fillId="2" borderId="39" xfId="0" applyFont="1" applyFill="1" applyBorder="1" applyAlignment="1">
      <alignment horizontal="center" vertical="center"/>
    </xf>
    <xf numFmtId="0" fontId="0" fillId="0" borderId="40" xfId="0" applyBorder="1" applyAlignment="1">
      <alignment horizontal="center" vertical="center"/>
    </xf>
    <xf numFmtId="0" fontId="14" fillId="3" borderId="10" xfId="0" applyFont="1" applyFill="1" applyBorder="1" applyAlignment="1">
      <alignment horizontal="left" vertical="center"/>
    </xf>
    <xf numFmtId="0" fontId="14" fillId="3" borderId="36"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14" fillId="3" borderId="1" xfId="0" applyFont="1" applyFill="1" applyBorder="1" applyAlignment="1">
      <alignment horizontal="left" vertical="center" wrapText="1" shrinkToFit="1"/>
    </xf>
    <xf numFmtId="0" fontId="14" fillId="3" borderId="3" xfId="0" applyFont="1" applyFill="1" applyBorder="1" applyAlignment="1">
      <alignment horizontal="left" vertical="center" wrapText="1" shrinkToFit="1"/>
    </xf>
    <xf numFmtId="0" fontId="0" fillId="0" borderId="8" xfId="0" applyBorder="1" applyAlignment="1">
      <alignment horizontal="left" vertical="center" wrapText="1" shrinkToFit="1"/>
    </xf>
    <xf numFmtId="0" fontId="0" fillId="0" borderId="7" xfId="0" applyBorder="1" applyAlignment="1">
      <alignment horizontal="left" vertical="center" wrapText="1" shrinkToFit="1"/>
    </xf>
    <xf numFmtId="0" fontId="14" fillId="3" borderId="30" xfId="0" applyFont="1" applyFill="1" applyBorder="1" applyAlignment="1">
      <alignment horizontal="left" vertical="center" wrapText="1" shrinkToFit="1"/>
    </xf>
    <xf numFmtId="0" fontId="0" fillId="0" borderId="27" xfId="0" applyBorder="1" applyAlignment="1">
      <alignment horizontal="left" vertical="center" wrapText="1" shrinkToFit="1"/>
    </xf>
    <xf numFmtId="0" fontId="14" fillId="3" borderId="20" xfId="0" applyFont="1" applyFill="1" applyBorder="1" applyAlignment="1">
      <alignment horizontal="left" vertical="center" wrapText="1" shrinkToFit="1"/>
    </xf>
    <xf numFmtId="0" fontId="0" fillId="0" borderId="31" xfId="0" applyBorder="1" applyAlignment="1">
      <alignment horizontal="left" vertical="center" wrapText="1" shrinkToFit="1"/>
    </xf>
    <xf numFmtId="0" fontId="14" fillId="3" borderId="39" xfId="0" applyFont="1" applyFill="1" applyBorder="1" applyAlignment="1">
      <alignment vertical="center" wrapText="1" shrinkToFit="1"/>
    </xf>
    <xf numFmtId="0" fontId="0" fillId="0" borderId="40" xfId="0" applyBorder="1" applyAlignment="1">
      <alignment vertical="center" wrapText="1" shrinkToFit="1"/>
    </xf>
    <xf numFmtId="0" fontId="14" fillId="2" borderId="41"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4" fillId="3" borderId="0"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42" xfId="0" applyFont="1" applyFill="1" applyBorder="1" applyAlignment="1">
      <alignment horizontal="left" vertical="center" wrapText="1"/>
    </xf>
    <xf numFmtId="0" fontId="2" fillId="2" borderId="21" xfId="0" applyFont="1" applyFill="1" applyBorder="1" applyAlignment="1">
      <alignment vertical="center"/>
    </xf>
    <xf numFmtId="0" fontId="23" fillId="0" borderId="0" xfId="0" applyFont="1" applyAlignment="1">
      <alignment vertical="center"/>
    </xf>
    <xf numFmtId="0" fontId="23" fillId="0" borderId="22" xfId="0" applyFont="1" applyBorder="1" applyAlignment="1">
      <alignment vertical="center"/>
    </xf>
    <xf numFmtId="0" fontId="23" fillId="0" borderId="0" xfId="0" applyFont="1" applyAlignment="1">
      <alignment vertical="center" shrinkToFit="1"/>
    </xf>
    <xf numFmtId="0" fontId="23" fillId="0" borderId="22" xfId="0" applyFont="1" applyBorder="1" applyAlignment="1">
      <alignment vertical="center" shrinkToFit="1"/>
    </xf>
    <xf numFmtId="0" fontId="14" fillId="3" borderId="32" xfId="0" applyFont="1" applyFill="1" applyBorder="1" applyAlignment="1">
      <alignment vertical="center" wrapText="1"/>
    </xf>
    <xf numFmtId="0" fontId="14" fillId="3" borderId="33" xfId="0" applyFont="1" applyFill="1" applyBorder="1" applyAlignment="1">
      <alignment vertical="center" wrapText="1"/>
    </xf>
    <xf numFmtId="0" fontId="14" fillId="3" borderId="34" xfId="0" applyFont="1" applyFill="1" applyBorder="1" applyAlignment="1">
      <alignment vertical="center" wrapText="1"/>
    </xf>
    <xf numFmtId="0" fontId="14" fillId="3" borderId="35" xfId="0" applyFont="1" applyFill="1" applyBorder="1" applyAlignment="1">
      <alignment vertical="center" wrapText="1"/>
    </xf>
    <xf numFmtId="0" fontId="14" fillId="3" borderId="39" xfId="0" applyFont="1" applyFill="1" applyBorder="1" applyAlignment="1">
      <alignment horizontal="left" vertical="center" wrapText="1" shrinkToFit="1"/>
    </xf>
    <xf numFmtId="0" fontId="0" fillId="0" borderId="40" xfId="0" applyBorder="1" applyAlignment="1">
      <alignment horizontal="left" vertical="center" wrapText="1" shrinkToFit="1"/>
    </xf>
    <xf numFmtId="0" fontId="14" fillId="3" borderId="37" xfId="0" applyFont="1" applyFill="1" applyBorder="1" applyAlignment="1">
      <alignment horizontal="left" vertical="center" wrapText="1" shrinkToFit="1"/>
    </xf>
    <xf numFmtId="0" fontId="14" fillId="3" borderId="38" xfId="0" applyFont="1" applyFill="1" applyBorder="1" applyAlignment="1">
      <alignment horizontal="left" vertical="center" wrapText="1" shrinkToFit="1"/>
    </xf>
    <xf numFmtId="0" fontId="12" fillId="3" borderId="8" xfId="0" applyFont="1" applyFill="1" applyBorder="1" applyAlignment="1" applyProtection="1">
      <alignment vertical="center" wrapText="1"/>
      <protection locked="0"/>
    </xf>
    <xf numFmtId="0" fontId="12" fillId="3" borderId="6" xfId="0" applyFont="1" applyFill="1" applyBorder="1" applyAlignment="1" applyProtection="1">
      <alignment vertical="center" wrapText="1"/>
      <protection locked="0"/>
    </xf>
    <xf numFmtId="0" fontId="12" fillId="3" borderId="7" xfId="0" applyFont="1" applyFill="1" applyBorder="1" applyAlignment="1" applyProtection="1">
      <alignment vertical="center" wrapText="1"/>
      <protection locked="0"/>
    </xf>
    <xf numFmtId="0" fontId="0" fillId="0" borderId="0" xfId="0" applyAlignment="1">
      <alignment horizontal="center" vertical="center"/>
    </xf>
    <xf numFmtId="0" fontId="14" fillId="2" borderId="0" xfId="0" applyFont="1" applyFill="1" applyAlignment="1" applyProtection="1">
      <alignment horizontal="right" vertical="center"/>
      <protection locked="0"/>
    </xf>
    <xf numFmtId="0" fontId="27" fillId="0" borderId="0" xfId="0" applyFont="1" applyAlignment="1">
      <alignment horizontal="right" vertical="center"/>
    </xf>
    <xf numFmtId="0" fontId="28" fillId="0" borderId="0" xfId="0" applyFont="1" applyFill="1" applyAlignment="1" applyProtection="1">
      <alignment horizontal="center" vertical="center"/>
      <protection locked="0"/>
    </xf>
    <xf numFmtId="0" fontId="0" fillId="0" borderId="0" xfId="0" applyFill="1" applyAlignment="1">
      <alignment horizontal="center" vertical="center"/>
    </xf>
    <xf numFmtId="0" fontId="15" fillId="0" borderId="4" xfId="0" applyFont="1" applyFill="1" applyBorder="1" applyAlignment="1" applyProtection="1">
      <alignment horizontal="center" vertical="center" shrinkToFit="1"/>
      <protection locked="0"/>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181" fontId="12" fillId="3" borderId="4" xfId="2" applyNumberFormat="1" applyFont="1" applyFill="1" applyBorder="1" applyAlignment="1" applyProtection="1">
      <alignment horizontal="right" vertical="center" shrinkToFit="1"/>
      <protection locked="0"/>
    </xf>
    <xf numFmtId="181" fontId="12" fillId="3" borderId="0" xfId="2" applyNumberFormat="1" applyFont="1" applyFill="1" applyBorder="1" applyAlignment="1" applyProtection="1">
      <alignment horizontal="right" vertical="center" shrinkToFit="1"/>
      <protection locked="0"/>
    </xf>
    <xf numFmtId="181" fontId="12" fillId="3" borderId="5" xfId="2" applyNumberFormat="1" applyFont="1" applyFill="1" applyBorder="1" applyAlignment="1" applyProtection="1">
      <alignment horizontal="right" vertical="center" shrinkToFit="1"/>
      <protection locked="0"/>
    </xf>
    <xf numFmtId="176" fontId="12" fillId="2" borderId="26" xfId="0" applyNumberFormat="1" applyFont="1" applyFill="1" applyBorder="1" applyAlignment="1" applyProtection="1">
      <alignment horizontal="right" vertical="center"/>
    </xf>
    <xf numFmtId="3" fontId="12" fillId="3" borderId="9" xfId="0" applyNumberFormat="1" applyFont="1" applyFill="1" applyBorder="1" applyAlignment="1" applyProtection="1">
      <alignment horizontal="right" vertical="center"/>
      <protection locked="0"/>
    </xf>
    <xf numFmtId="3" fontId="0" fillId="0" borderId="10" xfId="0" applyNumberFormat="1" applyBorder="1" applyAlignment="1">
      <alignment horizontal="right" vertical="center"/>
    </xf>
    <xf numFmtId="0" fontId="12" fillId="3" borderId="8"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12" fillId="3" borderId="8" xfId="0" applyFont="1" applyFill="1" applyBorder="1" applyAlignment="1" applyProtection="1">
      <alignment vertical="center" shrinkToFit="1"/>
      <protection locked="0"/>
    </xf>
    <xf numFmtId="0" fontId="12" fillId="3" borderId="6" xfId="0" applyFont="1" applyFill="1" applyBorder="1" applyAlignment="1" applyProtection="1">
      <alignment vertical="center" shrinkToFit="1"/>
      <protection locked="0"/>
    </xf>
    <xf numFmtId="181" fontId="12" fillId="3" borderId="8" xfId="0" applyNumberFormat="1" applyFont="1" applyFill="1" applyBorder="1" applyAlignment="1" applyProtection="1">
      <alignment vertical="center" shrinkToFit="1"/>
      <protection locked="0"/>
    </xf>
    <xf numFmtId="181" fontId="12" fillId="3" borderId="6" xfId="0" applyNumberFormat="1" applyFont="1" applyFill="1" applyBorder="1" applyAlignment="1" applyProtection="1">
      <alignment vertical="center" shrinkToFit="1"/>
      <protection locked="0"/>
    </xf>
    <xf numFmtId="181" fontId="12" fillId="3" borderId="8" xfId="0" applyNumberFormat="1" applyFont="1" applyFill="1" applyBorder="1" applyAlignment="1" applyProtection="1">
      <alignment vertical="top" shrinkToFit="1"/>
    </xf>
    <xf numFmtId="181" fontId="12" fillId="3" borderId="6" xfId="0" applyNumberFormat="1" applyFont="1" applyFill="1" applyBorder="1" applyAlignment="1" applyProtection="1">
      <alignment vertical="top" shrinkToFit="1"/>
    </xf>
    <xf numFmtId="181" fontId="12" fillId="3" borderId="7" xfId="0" applyNumberFormat="1" applyFont="1" applyFill="1" applyBorder="1" applyAlignment="1" applyProtection="1">
      <alignment vertical="top" shrinkToFit="1"/>
    </xf>
    <xf numFmtId="0" fontId="12" fillId="3" borderId="4" xfId="0" applyFont="1" applyFill="1" applyBorder="1" applyAlignment="1" applyProtection="1">
      <alignment vertical="center" wrapText="1"/>
      <protection locked="0"/>
    </xf>
    <xf numFmtId="0" fontId="12" fillId="3" borderId="0" xfId="0" applyFont="1" applyFill="1" applyBorder="1" applyAlignment="1" applyProtection="1">
      <alignment vertical="center" wrapText="1"/>
      <protection locked="0"/>
    </xf>
    <xf numFmtId="0" fontId="12" fillId="3" borderId="5" xfId="0" applyFont="1" applyFill="1" applyBorder="1" applyAlignment="1" applyProtection="1">
      <alignment vertical="center" wrapText="1"/>
      <protection locked="0"/>
    </xf>
    <xf numFmtId="0" fontId="12" fillId="3" borderId="4"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12" fillId="3" borderId="4" xfId="0" applyFont="1" applyFill="1" applyBorder="1" applyAlignment="1" applyProtection="1">
      <alignment vertical="center" shrinkToFit="1"/>
      <protection locked="0"/>
    </xf>
    <xf numFmtId="0" fontId="12" fillId="3" borderId="0" xfId="0" applyFont="1" applyFill="1" applyBorder="1" applyAlignment="1" applyProtection="1">
      <alignment vertical="center" shrinkToFit="1"/>
      <protection locked="0"/>
    </xf>
    <xf numFmtId="181" fontId="12" fillId="3" borderId="4" xfId="0" applyNumberFormat="1" applyFont="1" applyFill="1" applyBorder="1" applyAlignment="1" applyProtection="1">
      <alignment vertical="center" shrinkToFit="1"/>
      <protection locked="0"/>
    </xf>
    <xf numFmtId="181" fontId="12" fillId="3" borderId="0" xfId="0" applyNumberFormat="1" applyFont="1" applyFill="1" applyBorder="1" applyAlignment="1" applyProtection="1">
      <alignment vertical="center" shrinkToFit="1"/>
      <protection locked="0"/>
    </xf>
    <xf numFmtId="181" fontId="12" fillId="3" borderId="4" xfId="0" applyNumberFormat="1" applyFont="1" applyFill="1" applyBorder="1" applyAlignment="1" applyProtection="1">
      <alignment vertical="top" shrinkToFit="1"/>
    </xf>
    <xf numFmtId="181" fontId="12" fillId="3" borderId="0" xfId="0" applyNumberFormat="1" applyFont="1" applyFill="1" applyBorder="1" applyAlignment="1" applyProtection="1">
      <alignment vertical="top" shrinkToFit="1"/>
    </xf>
    <xf numFmtId="181" fontId="12" fillId="3" borderId="5" xfId="0" applyNumberFormat="1" applyFont="1" applyFill="1" applyBorder="1" applyAlignment="1" applyProtection="1">
      <alignment vertical="top" shrinkToFit="1"/>
    </xf>
    <xf numFmtId="0" fontId="12" fillId="3" borderId="1" xfId="0" applyFont="1" applyFill="1" applyBorder="1" applyAlignment="1" applyProtection="1">
      <alignment horizontal="left" vertical="center" wrapText="1"/>
      <protection locked="0"/>
    </xf>
    <xf numFmtId="0" fontId="12" fillId="3" borderId="2" xfId="0" applyFont="1" applyFill="1" applyBorder="1" applyAlignment="1" applyProtection="1">
      <alignment horizontal="left" vertical="center" wrapText="1"/>
      <protection locked="0"/>
    </xf>
    <xf numFmtId="0" fontId="12" fillId="3" borderId="1" xfId="0" applyFont="1" applyFill="1" applyBorder="1" applyAlignment="1" applyProtection="1">
      <alignment vertical="center" wrapText="1"/>
      <protection locked="0"/>
    </xf>
    <xf numFmtId="0" fontId="12" fillId="3" borderId="2" xfId="0" applyFont="1" applyFill="1" applyBorder="1" applyAlignment="1" applyProtection="1">
      <alignment vertical="center" wrapText="1"/>
      <protection locked="0"/>
    </xf>
    <xf numFmtId="0" fontId="12" fillId="3" borderId="1" xfId="0" applyFont="1" applyFill="1" applyBorder="1" applyAlignment="1" applyProtection="1">
      <alignment vertical="center" shrinkToFit="1"/>
      <protection locked="0"/>
    </xf>
    <xf numFmtId="0" fontId="12" fillId="3" borderId="2" xfId="0" applyFont="1" applyFill="1" applyBorder="1" applyAlignment="1" applyProtection="1">
      <alignment vertical="center" shrinkToFit="1"/>
      <protection locked="0"/>
    </xf>
    <xf numFmtId="181" fontId="12" fillId="3" borderId="1" xfId="0" applyNumberFormat="1" applyFont="1" applyFill="1" applyBorder="1" applyAlignment="1" applyProtection="1">
      <alignment vertical="center" shrinkToFit="1"/>
      <protection locked="0"/>
    </xf>
    <xf numFmtId="181" fontId="12" fillId="3" borderId="2" xfId="0" applyNumberFormat="1" applyFont="1" applyFill="1" applyBorder="1" applyAlignment="1" applyProtection="1">
      <alignment vertical="center" shrinkToFit="1"/>
      <protection locked="0"/>
    </xf>
    <xf numFmtId="0" fontId="12" fillId="3" borderId="3" xfId="0" applyFont="1" applyFill="1" applyBorder="1" applyAlignment="1" applyProtection="1">
      <alignment vertical="center" wrapText="1"/>
      <protection locked="0"/>
    </xf>
    <xf numFmtId="181" fontId="12" fillId="3" borderId="1" xfId="0" applyNumberFormat="1" applyFont="1" applyFill="1" applyBorder="1" applyAlignment="1" applyProtection="1">
      <alignment vertical="top" shrinkToFit="1"/>
    </xf>
    <xf numFmtId="181" fontId="12" fillId="3" borderId="2" xfId="0" applyNumberFormat="1" applyFont="1" applyFill="1" applyBorder="1" applyAlignment="1" applyProtection="1">
      <alignment vertical="top" shrinkToFit="1"/>
    </xf>
    <xf numFmtId="181" fontId="12" fillId="3" borderId="3" xfId="0" applyNumberFormat="1" applyFont="1" applyFill="1" applyBorder="1" applyAlignment="1" applyProtection="1">
      <alignment vertical="top" shrinkToFit="1"/>
    </xf>
    <xf numFmtId="181" fontId="12" fillId="2" borderId="9" xfId="0" applyNumberFormat="1" applyFont="1" applyFill="1" applyBorder="1" applyAlignment="1" applyProtection="1">
      <alignment horizontal="right" vertical="center"/>
    </xf>
    <xf numFmtId="181" fontId="12" fillId="2" borderId="10" xfId="0" applyNumberFormat="1" applyFont="1" applyFill="1" applyBorder="1" applyAlignment="1" applyProtection="1">
      <alignment horizontal="right" vertical="center"/>
    </xf>
    <xf numFmtId="181" fontId="12" fillId="2" borderId="11" xfId="0" applyNumberFormat="1" applyFont="1" applyFill="1" applyBorder="1" applyAlignment="1" applyProtection="1">
      <alignment horizontal="right" vertical="center"/>
    </xf>
    <xf numFmtId="181" fontId="12" fillId="3" borderId="8" xfId="0" applyNumberFormat="1" applyFont="1" applyFill="1" applyBorder="1" applyAlignment="1" applyProtection="1">
      <alignment horizontal="right" vertical="center" shrinkToFit="1"/>
      <protection locked="0"/>
    </xf>
    <xf numFmtId="181" fontId="12" fillId="3" borderId="6" xfId="0" applyNumberFormat="1" applyFont="1" applyFill="1" applyBorder="1" applyAlignment="1" applyProtection="1">
      <alignment horizontal="right" vertical="center" shrinkToFit="1"/>
      <protection locked="0"/>
    </xf>
    <xf numFmtId="181" fontId="12" fillId="3" borderId="4" xfId="0" applyNumberFormat="1" applyFont="1" applyFill="1" applyBorder="1" applyAlignment="1" applyProtection="1">
      <alignment horizontal="right" vertical="center" shrinkToFit="1"/>
      <protection locked="0"/>
    </xf>
    <xf numFmtId="181" fontId="12" fillId="3" borderId="0" xfId="0" applyNumberFormat="1" applyFont="1" applyFill="1" applyBorder="1" applyAlignment="1" applyProtection="1">
      <alignment horizontal="right" vertical="center" shrinkToFit="1"/>
      <protection locked="0"/>
    </xf>
    <xf numFmtId="0" fontId="12" fillId="3" borderId="4" xfId="0" applyFont="1" applyFill="1" applyBorder="1" applyAlignment="1" applyProtection="1">
      <alignment horizontal="center" vertical="center" shrinkToFit="1"/>
      <protection locked="0"/>
    </xf>
    <xf numFmtId="0" fontId="12" fillId="3" borderId="0" xfId="0" applyFont="1" applyFill="1" applyAlignment="1" applyProtection="1">
      <alignment horizontal="center" vertical="center" shrinkToFit="1"/>
      <protection locked="0"/>
    </xf>
    <xf numFmtId="0" fontId="12" fillId="3" borderId="5" xfId="0" applyFont="1" applyFill="1" applyBorder="1" applyAlignment="1" applyProtection="1">
      <alignment horizontal="center" vertical="center" shrinkToFit="1"/>
      <protection locked="0"/>
    </xf>
    <xf numFmtId="49" fontId="12" fillId="3" borderId="6" xfId="0" applyNumberFormat="1" applyFont="1" applyFill="1" applyBorder="1" applyAlignment="1" applyProtection="1">
      <alignment horizontal="left" vertical="center" shrinkToFit="1"/>
      <protection locked="0"/>
    </xf>
    <xf numFmtId="49" fontId="12" fillId="3" borderId="7" xfId="0" applyNumberFormat="1" applyFont="1" applyFill="1" applyBorder="1" applyAlignment="1" applyProtection="1">
      <alignment horizontal="left" vertical="center" shrinkToFit="1"/>
      <protection locked="0"/>
    </xf>
    <xf numFmtId="49" fontId="12" fillId="3" borderId="0" xfId="0" applyNumberFormat="1" applyFont="1" applyFill="1" applyBorder="1" applyAlignment="1" applyProtection="1">
      <alignment horizontal="left" vertical="center" shrinkToFit="1"/>
      <protection locked="0"/>
    </xf>
    <xf numFmtId="49" fontId="12" fillId="3" borderId="5" xfId="0" applyNumberFormat="1" applyFont="1" applyFill="1" applyBorder="1" applyAlignment="1" applyProtection="1">
      <alignment horizontal="left" vertical="center" shrinkToFit="1"/>
      <protection locked="0"/>
    </xf>
    <xf numFmtId="181" fontId="12" fillId="3" borderId="1" xfId="2" applyNumberFormat="1" applyFont="1" applyFill="1" applyBorder="1" applyAlignment="1" applyProtection="1">
      <alignment horizontal="right" vertical="center" shrinkToFit="1"/>
      <protection locked="0"/>
    </xf>
    <xf numFmtId="181" fontId="12" fillId="3" borderId="2" xfId="2" applyNumberFormat="1" applyFont="1" applyFill="1" applyBorder="1" applyAlignment="1" applyProtection="1">
      <alignment horizontal="right" vertical="center" shrinkToFit="1"/>
      <protection locked="0"/>
    </xf>
    <xf numFmtId="181" fontId="12" fillId="3" borderId="3" xfId="2" applyNumberFormat="1" applyFont="1" applyFill="1" applyBorder="1" applyAlignment="1" applyProtection="1">
      <alignment horizontal="right" vertical="center" shrinkToFit="1"/>
      <protection locked="0"/>
    </xf>
    <xf numFmtId="0" fontId="15" fillId="0" borderId="1" xfId="0" applyFont="1" applyFill="1" applyBorder="1" applyAlignment="1" applyProtection="1">
      <alignment horizontal="center" vertical="center" shrinkToFit="1"/>
      <protection locked="0"/>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181" fontId="12" fillId="3" borderId="1" xfId="0" applyNumberFormat="1" applyFont="1" applyFill="1" applyBorder="1" applyAlignment="1" applyProtection="1">
      <alignment horizontal="right" vertical="center" shrinkToFit="1"/>
      <protection locked="0"/>
    </xf>
    <xf numFmtId="181" fontId="12" fillId="3" borderId="2" xfId="0" applyNumberFormat="1" applyFont="1" applyFill="1" applyBorder="1" applyAlignment="1" applyProtection="1">
      <alignment horizontal="right" vertical="center" shrinkToFit="1"/>
      <protection locked="0"/>
    </xf>
    <xf numFmtId="49" fontId="12" fillId="3" borderId="2" xfId="0" applyNumberFormat="1" applyFont="1" applyFill="1" applyBorder="1" applyAlignment="1" applyProtection="1">
      <alignment horizontal="center" vertical="center" shrinkToFit="1"/>
      <protection locked="0"/>
    </xf>
    <xf numFmtId="49" fontId="12" fillId="3" borderId="3" xfId="0" applyNumberFormat="1" applyFont="1" applyFill="1" applyBorder="1" applyAlignment="1" applyProtection="1">
      <alignment horizontal="center" vertical="center" shrinkToFit="1"/>
      <protection locked="0"/>
    </xf>
    <xf numFmtId="0" fontId="17" fillId="5" borderId="9" xfId="0" applyFont="1" applyFill="1" applyBorder="1" applyAlignment="1">
      <alignment horizontal="center" vertical="center" wrapText="1"/>
    </xf>
    <xf numFmtId="0" fontId="17" fillId="5" borderId="11" xfId="0" applyFont="1" applyFill="1" applyBorder="1" applyAlignment="1">
      <alignment horizontal="center" vertical="center" wrapText="1"/>
    </xf>
    <xf numFmtId="181" fontId="17" fillId="2" borderId="30" xfId="0" applyNumberFormat="1" applyFont="1" applyFill="1" applyBorder="1" applyAlignment="1">
      <alignment vertical="top" wrapText="1"/>
    </xf>
    <xf numFmtId="181" fontId="17" fillId="2" borderId="52" xfId="0" applyNumberFormat="1" applyFont="1" applyFill="1" applyBorder="1" applyAlignment="1">
      <alignment vertical="top" wrapText="1"/>
    </xf>
    <xf numFmtId="181" fontId="17" fillId="2" borderId="27" xfId="0" applyNumberFormat="1" applyFont="1" applyFill="1" applyBorder="1" applyAlignment="1">
      <alignment vertical="top" wrapText="1"/>
    </xf>
    <xf numFmtId="179" fontId="17" fillId="2" borderId="30" xfId="0" applyNumberFormat="1" applyFont="1" applyFill="1" applyBorder="1" applyAlignment="1">
      <alignment vertical="top"/>
    </xf>
    <xf numFmtId="179" fontId="17" fillId="2" borderId="52" xfId="0" applyNumberFormat="1" applyFont="1" applyFill="1" applyBorder="1" applyAlignment="1">
      <alignment vertical="top"/>
    </xf>
    <xf numFmtId="179" fontId="17" fillId="2" borderId="27" xfId="0" applyNumberFormat="1" applyFont="1" applyFill="1" applyBorder="1" applyAlignment="1">
      <alignment vertical="top"/>
    </xf>
    <xf numFmtId="180" fontId="17" fillId="2" borderId="30" xfId="0" applyNumberFormat="1" applyFont="1" applyFill="1" applyBorder="1" applyAlignment="1">
      <alignment vertical="top"/>
    </xf>
    <xf numFmtId="180" fontId="17" fillId="2" borderId="52" xfId="0" applyNumberFormat="1" applyFont="1" applyFill="1" applyBorder="1" applyAlignment="1">
      <alignment vertical="top"/>
    </xf>
    <xf numFmtId="180" fontId="17" fillId="2" borderId="27" xfId="0" applyNumberFormat="1" applyFont="1" applyFill="1" applyBorder="1" applyAlignment="1">
      <alignment vertical="top"/>
    </xf>
    <xf numFmtId="0" fontId="4" fillId="2" borderId="26" xfId="5" applyFont="1" applyFill="1" applyBorder="1" applyAlignment="1" applyProtection="1">
      <alignment horizontal="center" vertical="center"/>
    </xf>
    <xf numFmtId="0" fontId="30" fillId="2" borderId="0" xfId="0" applyFont="1" applyFill="1">
      <alignment vertical="center"/>
    </xf>
    <xf numFmtId="0" fontId="30" fillId="2" borderId="26" xfId="0" applyFont="1" applyFill="1" applyBorder="1">
      <alignment vertical="center"/>
    </xf>
    <xf numFmtId="0" fontId="23" fillId="0" borderId="26" xfId="0" applyFont="1" applyBorder="1">
      <alignment vertical="center"/>
    </xf>
    <xf numFmtId="0" fontId="30" fillId="3" borderId="26" xfId="0" applyFont="1" applyFill="1" applyBorder="1">
      <alignment vertical="center"/>
    </xf>
    <xf numFmtId="0" fontId="23" fillId="3" borderId="26" xfId="0" applyFont="1" applyFill="1" applyBorder="1">
      <alignment vertical="center"/>
    </xf>
    <xf numFmtId="0" fontId="2" fillId="2" borderId="0" xfId="0" applyFont="1" applyFill="1" applyBorder="1">
      <alignment vertical="center"/>
    </xf>
    <xf numFmtId="38" fontId="2" fillId="3" borderId="6" xfId="2" applyFont="1" applyFill="1" applyBorder="1" applyAlignment="1">
      <alignment vertical="center" shrinkToFit="1"/>
    </xf>
    <xf numFmtId="0" fontId="2" fillId="2" borderId="22" xfId="0" applyFont="1" applyFill="1" applyBorder="1">
      <alignment vertical="center"/>
    </xf>
    <xf numFmtId="38" fontId="2" fillId="3" borderId="10" xfId="2" applyFont="1" applyFill="1" applyBorder="1" applyAlignment="1">
      <alignment vertical="center" shrinkToFit="1"/>
    </xf>
    <xf numFmtId="0" fontId="2" fillId="0" borderId="44" xfId="0" applyFont="1" applyBorder="1" applyAlignment="1">
      <alignment horizontal="left" vertical="center"/>
    </xf>
    <xf numFmtId="0" fontId="23" fillId="0" borderId="15" xfId="0" applyFont="1" applyBorder="1" applyAlignment="1">
      <alignment horizontal="left" vertical="center"/>
    </xf>
    <xf numFmtId="0" fontId="2" fillId="2" borderId="15" xfId="0" applyFont="1" applyFill="1" applyBorder="1" applyAlignment="1">
      <alignment horizontal="left" vertical="center"/>
    </xf>
    <xf numFmtId="0" fontId="2" fillId="2" borderId="15" xfId="0" applyFont="1" applyFill="1" applyBorder="1">
      <alignment vertical="center"/>
    </xf>
    <xf numFmtId="0" fontId="23" fillId="0" borderId="42" xfId="0" applyFont="1" applyBorder="1">
      <alignment vertical="center"/>
    </xf>
    <xf numFmtId="0" fontId="31" fillId="2" borderId="0" xfId="0" applyFont="1" applyFill="1">
      <alignment vertical="center"/>
    </xf>
    <xf numFmtId="0" fontId="30" fillId="2" borderId="0" xfId="0" applyFont="1" applyFill="1" applyProtection="1">
      <alignment vertical="center"/>
      <protection locked="0"/>
    </xf>
    <xf numFmtId="0" fontId="32" fillId="2" borderId="0" xfId="0" applyFont="1" applyFill="1" applyProtection="1">
      <alignment vertical="center"/>
      <protection locked="0"/>
    </xf>
    <xf numFmtId="0" fontId="30" fillId="2" borderId="26" xfId="0" applyFont="1" applyFill="1" applyBorder="1" applyAlignment="1">
      <alignment horizontal="center" vertical="center"/>
    </xf>
    <xf numFmtId="0" fontId="30" fillId="3" borderId="26" xfId="0" applyFont="1" applyFill="1" applyBorder="1" applyAlignment="1" applyProtection="1">
      <alignment horizontal="center" vertical="center"/>
      <protection locked="0"/>
    </xf>
    <xf numFmtId="0" fontId="23" fillId="3" borderId="26" xfId="0" applyFont="1" applyFill="1" applyBorder="1" applyAlignment="1">
      <alignment horizontal="center" vertical="center"/>
    </xf>
    <xf numFmtId="0" fontId="2" fillId="2" borderId="0" xfId="0" applyFont="1" applyFill="1" applyAlignment="1" applyProtection="1">
      <alignment horizontal="right" vertical="center"/>
      <protection locked="0"/>
    </xf>
    <xf numFmtId="0" fontId="33" fillId="2" borderId="0" xfId="0" applyFont="1" applyFill="1" applyProtection="1">
      <alignment vertical="center"/>
      <protection locked="0"/>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disk1\Users\pc07\Desktop\&#12456;&#12493;&#12523;&#12462;&#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別紙１-1"/>
      <sheetName val="Sheet1"/>
      <sheetName val="様式1別紙2-1-1"/>
      <sheetName val="様式1別紙2-1-11(複数年度事業の場合で、平成29年度分)"/>
      <sheetName val="協会使用シート"/>
      <sheetName val="換算係数"/>
    </sheetNames>
    <sheetDataSet>
      <sheetData sheetId="0" refreshError="1"/>
      <sheetData sheetId="1" refreshError="1"/>
      <sheetData sheetId="2" refreshError="1"/>
      <sheetData sheetId="3" refreshError="1"/>
      <sheetData sheetId="4" refreshError="1"/>
      <sheetData sheetId="5">
        <row r="3">
          <cell r="B3" t="str">
            <v>（エネルギー種類を選んでください）</v>
          </cell>
        </row>
        <row r="4">
          <cell r="B4" t="str">
            <v>原油(コンデンセートを除く。)</v>
          </cell>
          <cell r="C4">
            <v>2.6192466666666667</v>
          </cell>
          <cell r="D4" t="str">
            <v>kL</v>
          </cell>
          <cell r="E4" t="str">
            <v>tCO2/kL</v>
          </cell>
        </row>
        <row r="5">
          <cell r="B5" t="str">
            <v>コンデンセート(NGL)</v>
          </cell>
          <cell r="C5">
            <v>2.3815733333333333</v>
          </cell>
          <cell r="D5" t="str">
            <v>kL</v>
          </cell>
          <cell r="E5" t="str">
            <v>tCO2/kL</v>
          </cell>
        </row>
        <row r="6">
          <cell r="B6" t="str">
            <v>ガソリン</v>
          </cell>
          <cell r="C6">
            <v>2.3216600000000001</v>
          </cell>
          <cell r="D6" t="str">
            <v>kL</v>
          </cell>
          <cell r="E6" t="str">
            <v>tCO2/kL</v>
          </cell>
        </row>
        <row r="7">
          <cell r="B7" t="str">
            <v>ナフサ</v>
          </cell>
          <cell r="C7">
            <v>2.2422400000000002</v>
          </cell>
          <cell r="D7" t="str">
            <v>kL</v>
          </cell>
          <cell r="E7" t="str">
            <v>tCO2/kL</v>
          </cell>
        </row>
        <row r="8">
          <cell r="B8" t="str">
            <v>灯油</v>
          </cell>
          <cell r="C8">
            <v>2.4894833333333337</v>
          </cell>
          <cell r="D8" t="str">
            <v>kL</v>
          </cell>
          <cell r="E8" t="str">
            <v>tCO2/kL</v>
          </cell>
        </row>
        <row r="9">
          <cell r="B9" t="str">
            <v>軽油</v>
          </cell>
          <cell r="C9">
            <v>2.5849633333333339</v>
          </cell>
          <cell r="D9" t="str">
            <v>kL</v>
          </cell>
          <cell r="E9" t="str">
            <v>tCO2/kL</v>
          </cell>
        </row>
        <row r="10">
          <cell r="B10" t="str">
            <v>Ａ重油</v>
          </cell>
          <cell r="C10">
            <v>2.7096300000000002</v>
          </cell>
          <cell r="D10" t="str">
            <v>kL</v>
          </cell>
          <cell r="E10" t="str">
            <v>tCO2/kL</v>
          </cell>
        </row>
        <row r="11">
          <cell r="B11" t="str">
            <v>Ｂ・Ｃ重油</v>
          </cell>
          <cell r="C11">
            <v>2.9958499999999995</v>
          </cell>
          <cell r="D11" t="str">
            <v>kL</v>
          </cell>
          <cell r="E11" t="str">
            <v>tCO2/kL</v>
          </cell>
        </row>
        <row r="12">
          <cell r="B12" t="str">
            <v>石油アスファルト</v>
          </cell>
          <cell r="C12">
            <v>3.1193066666666667</v>
          </cell>
          <cell r="D12" t="str">
            <v>t</v>
          </cell>
          <cell r="E12" t="str">
            <v>tCO2/t</v>
          </cell>
        </row>
        <row r="13">
          <cell r="B13" t="str">
            <v>石油コークス</v>
          </cell>
          <cell r="C13">
            <v>2.7846866666666661</v>
          </cell>
          <cell r="D13" t="str">
            <v>t</v>
          </cell>
          <cell r="E13" t="str">
            <v>tCO2/t</v>
          </cell>
        </row>
        <row r="14">
          <cell r="B14" t="str">
            <v>液化石油ガス(ＬＰＧ)</v>
          </cell>
          <cell r="C14">
            <v>2.9988933333333332</v>
          </cell>
          <cell r="D14" t="str">
            <v>t</v>
          </cell>
          <cell r="E14" t="str">
            <v>tCO2/t</v>
          </cell>
        </row>
        <row r="15">
          <cell r="B15" t="str">
            <v>石油系炭化水素ガス</v>
          </cell>
          <cell r="C15">
            <v>2.3377933333333334</v>
          </cell>
          <cell r="D15" t="str">
            <v>千m3</v>
          </cell>
          <cell r="E15" t="str">
            <v>tCO2/千m3</v>
          </cell>
        </row>
        <row r="16">
          <cell r="B16" t="str">
            <v>液化天然ガス（ＬＮＧ）</v>
          </cell>
          <cell r="C16">
            <v>2.7027000000000001</v>
          </cell>
          <cell r="D16" t="str">
            <v>t</v>
          </cell>
          <cell r="E16" t="str">
            <v>tCO2/t</v>
          </cell>
        </row>
        <row r="17">
          <cell r="B17" t="str">
            <v>その他可燃性天然ガス</v>
          </cell>
          <cell r="C17">
            <v>2.21705</v>
          </cell>
          <cell r="D17" t="str">
            <v>千m3</v>
          </cell>
          <cell r="E17" t="str">
            <v>tCO2/千m3</v>
          </cell>
        </row>
        <row r="18">
          <cell r="B18" t="str">
            <v>原料炭</v>
          </cell>
          <cell r="C18">
            <v>2.6051666666666669</v>
          </cell>
          <cell r="D18" t="str">
            <v>t</v>
          </cell>
          <cell r="E18" t="str">
            <v>tCO2/t</v>
          </cell>
        </row>
        <row r="19">
          <cell r="B19" t="str">
            <v>一般炭</v>
          </cell>
          <cell r="C19">
            <v>2.3275633333333334</v>
          </cell>
          <cell r="D19" t="str">
            <v>t</v>
          </cell>
          <cell r="E19" t="str">
            <v>tCO2/t</v>
          </cell>
        </row>
        <row r="20">
          <cell r="B20" t="str">
            <v>無煙炭</v>
          </cell>
          <cell r="C20">
            <v>2.5151499999999998</v>
          </cell>
          <cell r="D20" t="str">
            <v>t</v>
          </cell>
          <cell r="E20" t="str">
            <v>tCO2/t</v>
          </cell>
        </row>
        <row r="21">
          <cell r="B21" t="str">
            <v>石炭コークス</v>
          </cell>
          <cell r="C21">
            <v>3.1693199999999995</v>
          </cell>
          <cell r="D21" t="str">
            <v>t</v>
          </cell>
          <cell r="E21" t="str">
            <v>tCO2/t</v>
          </cell>
        </row>
        <row r="22">
          <cell r="B22" t="str">
            <v>コールタール</v>
          </cell>
          <cell r="C22">
            <v>2.8584233333333326</v>
          </cell>
          <cell r="D22" t="str">
            <v>t</v>
          </cell>
          <cell r="E22" t="str">
            <v>tCO2/t</v>
          </cell>
        </row>
        <row r="23">
          <cell r="B23" t="str">
            <v>コークス炉ガス</v>
          </cell>
          <cell r="C23">
            <v>0.85103333333333342</v>
          </cell>
          <cell r="D23" t="str">
            <v>千m3</v>
          </cell>
          <cell r="E23" t="str">
            <v>tCO2/千m3</v>
          </cell>
        </row>
        <row r="24">
          <cell r="B24" t="str">
            <v>高炉ガス</v>
          </cell>
          <cell r="C24">
            <v>0.32883766666666664</v>
          </cell>
          <cell r="D24" t="str">
            <v>千m3</v>
          </cell>
          <cell r="E24" t="str">
            <v>tCO2/千m3</v>
          </cell>
        </row>
        <row r="25">
          <cell r="B25" t="str">
            <v>転炉ガス</v>
          </cell>
          <cell r="C25">
            <v>1.1841279999999998</v>
          </cell>
          <cell r="D25" t="str">
            <v>千m3</v>
          </cell>
          <cell r="E25" t="str">
            <v>tCO2/千m3</v>
          </cell>
        </row>
        <row r="26">
          <cell r="B26" t="str">
            <v>都市ガス</v>
          </cell>
          <cell r="C26">
            <v>2.2340266666666664</v>
          </cell>
          <cell r="D26" t="str">
            <v>千m3</v>
          </cell>
          <cell r="E26" t="str">
            <v>tCO2/千m3</v>
          </cell>
        </row>
        <row r="28">
          <cell r="B28" t="str">
            <v>産業用蒸気</v>
          </cell>
          <cell r="C28">
            <v>0.06</v>
          </cell>
          <cell r="D28" t="str">
            <v>GJ</v>
          </cell>
          <cell r="E28" t="str">
            <v>tCO2/GJ</v>
          </cell>
        </row>
        <row r="29">
          <cell r="B29" t="str">
            <v>産業用以外の蒸気</v>
          </cell>
          <cell r="C29">
            <v>5.7000000000000002E-2</v>
          </cell>
          <cell r="D29" t="str">
            <v>GJ</v>
          </cell>
          <cell r="E29" t="str">
            <v>tCO2/GJ</v>
          </cell>
        </row>
        <row r="30">
          <cell r="B30" t="str">
            <v>温水</v>
          </cell>
          <cell r="C30">
            <v>5.7000000000000002E-2</v>
          </cell>
          <cell r="D30" t="str">
            <v>GJ</v>
          </cell>
          <cell r="E30" t="str">
            <v>tCO2/GJ</v>
          </cell>
        </row>
        <row r="31">
          <cell r="B31" t="str">
            <v>冷水</v>
          </cell>
          <cell r="C31">
            <v>5.7000000000000002E-2</v>
          </cell>
          <cell r="D31" t="str">
            <v>GJ</v>
          </cell>
          <cell r="E31" t="str">
            <v>tCO2/GJ</v>
          </cell>
        </row>
        <row r="32">
          <cell r="B32" t="str">
            <v>消費電力量</v>
          </cell>
          <cell r="C32">
            <v>0.55000000000000004</v>
          </cell>
          <cell r="D32" t="str">
            <v>千KWh</v>
          </cell>
          <cell r="E32" t="str">
            <v>tCO2/千kWh</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L193"/>
  <sheetViews>
    <sheetView showGridLines="0" tabSelected="1" view="pageBreakPreview" zoomScaleNormal="100" zoomScaleSheetLayoutView="100" zoomScalePageLayoutView="130" workbookViewId="0"/>
  </sheetViews>
  <sheetFormatPr defaultColWidth="9" defaultRowHeight="13.5" x14ac:dyDescent="0.15"/>
  <cols>
    <col min="1" max="1" width="6.25" style="38" customWidth="1"/>
    <col min="2" max="2" width="9.625" style="38" customWidth="1"/>
    <col min="3" max="3" width="9" style="38"/>
    <col min="4" max="4" width="11.375" style="38" bestFit="1" customWidth="1"/>
    <col min="5" max="5" width="9" style="38"/>
    <col min="6" max="7" width="9" style="38" customWidth="1"/>
    <col min="8" max="9" width="9" style="38"/>
    <col min="10" max="10" width="9" style="38" customWidth="1"/>
    <col min="11" max="16384" width="9" style="37"/>
  </cols>
  <sheetData>
    <row r="1" spans="1:10" s="415" customFormat="1" x14ac:dyDescent="0.15">
      <c r="A1" s="415" t="s">
        <v>306</v>
      </c>
      <c r="G1" s="416" t="s">
        <v>292</v>
      </c>
      <c r="H1" s="417"/>
      <c r="I1" s="418"/>
      <c r="J1" s="419"/>
    </row>
    <row r="2" spans="1:10" s="140" customFormat="1" x14ac:dyDescent="0.15">
      <c r="A2" s="169" t="s">
        <v>276</v>
      </c>
      <c r="B2" s="169"/>
      <c r="C2" s="169"/>
      <c r="D2" s="169"/>
      <c r="E2" s="169"/>
      <c r="F2" s="169"/>
      <c r="G2" s="169"/>
      <c r="H2" s="169"/>
      <c r="I2" s="169"/>
      <c r="J2" s="169"/>
    </row>
    <row r="3" spans="1:10" s="140" customFormat="1" ht="14.25" thickBot="1" x14ac:dyDescent="0.2">
      <c r="A3" s="170" t="s">
        <v>197</v>
      </c>
      <c r="B3" s="170"/>
      <c r="C3" s="170"/>
      <c r="D3" s="170"/>
      <c r="E3" s="170"/>
      <c r="F3" s="170"/>
      <c r="G3" s="170"/>
      <c r="H3" s="170"/>
      <c r="I3" s="170"/>
      <c r="J3" s="170"/>
    </row>
    <row r="4" spans="1:10" ht="14.25" thickBot="1" x14ac:dyDescent="0.2">
      <c r="A4" s="171" t="s">
        <v>23</v>
      </c>
      <c r="B4" s="172"/>
      <c r="C4" s="173"/>
      <c r="D4" s="174"/>
      <c r="E4" s="174"/>
      <c r="F4" s="174"/>
      <c r="G4" s="174"/>
      <c r="H4" s="174"/>
      <c r="I4" s="174"/>
      <c r="J4" s="175"/>
    </row>
    <row r="5" spans="1:10" x14ac:dyDescent="0.15">
      <c r="A5" s="209" t="s">
        <v>220</v>
      </c>
      <c r="B5" s="226" t="s">
        <v>221</v>
      </c>
      <c r="C5" s="176" t="s">
        <v>222</v>
      </c>
      <c r="D5" s="177"/>
      <c r="E5" s="178"/>
      <c r="F5" s="179"/>
      <c r="G5" s="179"/>
      <c r="H5" s="179"/>
      <c r="I5" s="179"/>
      <c r="J5" s="180"/>
    </row>
    <row r="6" spans="1:10" x14ac:dyDescent="0.15">
      <c r="A6" s="210"/>
      <c r="B6" s="203"/>
      <c r="C6" s="204" t="s">
        <v>248</v>
      </c>
      <c r="D6" s="205"/>
      <c r="E6" s="206"/>
      <c r="F6" s="291"/>
      <c r="G6" s="291"/>
      <c r="H6" s="291"/>
      <c r="I6" s="291"/>
      <c r="J6" s="296"/>
    </row>
    <row r="7" spans="1:10" x14ac:dyDescent="0.15">
      <c r="A7" s="211"/>
      <c r="B7" s="227"/>
      <c r="C7" s="204" t="s">
        <v>223</v>
      </c>
      <c r="D7" s="238"/>
      <c r="E7" s="126" t="s">
        <v>224</v>
      </c>
      <c r="F7" s="206"/>
      <c r="G7" s="207"/>
      <c r="H7" s="207"/>
      <c r="I7" s="207"/>
      <c r="J7" s="208"/>
    </row>
    <row r="8" spans="1:10" x14ac:dyDescent="0.15">
      <c r="A8" s="211"/>
      <c r="B8" s="227"/>
      <c r="C8" s="239" t="s">
        <v>225</v>
      </c>
      <c r="D8" s="240"/>
      <c r="E8" s="243"/>
      <c r="F8" s="244"/>
      <c r="G8" s="244"/>
      <c r="H8" s="190" t="s">
        <v>226</v>
      </c>
      <c r="I8" s="192" t="s">
        <v>242</v>
      </c>
      <c r="J8" s="193"/>
    </row>
    <row r="9" spans="1:10" x14ac:dyDescent="0.15">
      <c r="A9" s="211"/>
      <c r="B9" s="227"/>
      <c r="C9" s="241"/>
      <c r="D9" s="242"/>
      <c r="E9" s="245"/>
      <c r="F9" s="246"/>
      <c r="G9" s="246"/>
      <c r="H9" s="191"/>
      <c r="I9" s="194"/>
      <c r="J9" s="195"/>
    </row>
    <row r="10" spans="1:10" x14ac:dyDescent="0.15">
      <c r="A10" s="211"/>
      <c r="B10" s="227"/>
      <c r="C10" s="199" t="s">
        <v>227</v>
      </c>
      <c r="D10" s="200"/>
      <c r="E10" s="196" t="s">
        <v>228</v>
      </c>
      <c r="F10" s="197"/>
      <c r="G10" s="197"/>
      <c r="H10" s="197"/>
      <c r="I10" s="197"/>
      <c r="J10" s="198"/>
    </row>
    <row r="11" spans="1:10" x14ac:dyDescent="0.15">
      <c r="A11" s="211"/>
      <c r="B11" s="227"/>
      <c r="C11" s="201"/>
      <c r="D11" s="202"/>
      <c r="E11" s="247"/>
      <c r="F11" s="248"/>
      <c r="G11" s="248"/>
      <c r="H11" s="248"/>
      <c r="I11" s="248"/>
      <c r="J11" s="249"/>
    </row>
    <row r="12" spans="1:10" x14ac:dyDescent="0.15">
      <c r="A12" s="211"/>
      <c r="B12" s="227"/>
      <c r="C12" s="239" t="s">
        <v>229</v>
      </c>
      <c r="D12" s="250"/>
      <c r="E12" s="196" t="s">
        <v>230</v>
      </c>
      <c r="F12" s="197"/>
      <c r="G12" s="197"/>
      <c r="H12" s="197"/>
      <c r="I12" s="197"/>
      <c r="J12" s="198"/>
    </row>
    <row r="13" spans="1:10" x14ac:dyDescent="0.15">
      <c r="A13" s="211"/>
      <c r="B13" s="228"/>
      <c r="C13" s="251"/>
      <c r="D13" s="252"/>
      <c r="E13" s="253"/>
      <c r="F13" s="254"/>
      <c r="G13" s="254"/>
      <c r="H13" s="254"/>
      <c r="I13" s="254"/>
      <c r="J13" s="255"/>
    </row>
    <row r="14" spans="1:10" x14ac:dyDescent="0.15">
      <c r="A14" s="211"/>
      <c r="B14" s="203" t="s">
        <v>231</v>
      </c>
      <c r="C14" s="204" t="s">
        <v>232</v>
      </c>
      <c r="D14" s="205"/>
      <c r="E14" s="206"/>
      <c r="F14" s="207"/>
      <c r="G14" s="207"/>
      <c r="H14" s="207"/>
      <c r="I14" s="207"/>
      <c r="J14" s="208"/>
    </row>
    <row r="15" spans="1:10" x14ac:dyDescent="0.15">
      <c r="A15" s="211"/>
      <c r="B15" s="203"/>
      <c r="C15" s="204" t="s">
        <v>233</v>
      </c>
      <c r="D15" s="205"/>
      <c r="E15" s="206"/>
      <c r="F15" s="294"/>
      <c r="G15" s="294"/>
      <c r="H15" s="294"/>
      <c r="I15" s="294"/>
      <c r="J15" s="295"/>
    </row>
    <row r="16" spans="1:10" x14ac:dyDescent="0.15">
      <c r="A16" s="211"/>
      <c r="B16" s="203"/>
      <c r="C16" s="204" t="s">
        <v>234</v>
      </c>
      <c r="D16" s="205"/>
      <c r="E16" s="206"/>
      <c r="F16" s="291"/>
      <c r="G16" s="127" t="s">
        <v>249</v>
      </c>
      <c r="H16" s="206"/>
      <c r="I16" s="291"/>
      <c r="J16" s="296"/>
    </row>
    <row r="17" spans="1:10" x14ac:dyDescent="0.15">
      <c r="A17" s="211"/>
      <c r="B17" s="203"/>
      <c r="C17" s="204" t="s">
        <v>235</v>
      </c>
      <c r="D17" s="205"/>
      <c r="E17" s="126" t="s">
        <v>250</v>
      </c>
      <c r="F17" s="206"/>
      <c r="G17" s="207"/>
      <c r="H17" s="207"/>
      <c r="I17" s="207"/>
      <c r="J17" s="208"/>
    </row>
    <row r="18" spans="1:10" x14ac:dyDescent="0.15">
      <c r="A18" s="211"/>
      <c r="B18" s="203"/>
      <c r="C18" s="204" t="s">
        <v>236</v>
      </c>
      <c r="D18" s="205"/>
      <c r="E18" s="206"/>
      <c r="F18" s="297"/>
      <c r="G18" s="127" t="s">
        <v>237</v>
      </c>
      <c r="H18" s="206"/>
      <c r="I18" s="291"/>
      <c r="J18" s="296"/>
    </row>
    <row r="19" spans="1:10" ht="14.25" thickBot="1" x14ac:dyDescent="0.2">
      <c r="A19" s="211"/>
      <c r="B19" s="203"/>
      <c r="C19" s="204" t="s">
        <v>251</v>
      </c>
      <c r="D19" s="205"/>
      <c r="E19" s="206"/>
      <c r="F19" s="294"/>
      <c r="G19" s="294"/>
      <c r="H19" s="294"/>
      <c r="I19" s="294"/>
      <c r="J19" s="295"/>
    </row>
    <row r="20" spans="1:10" ht="13.5" customHeight="1" x14ac:dyDescent="0.15">
      <c r="A20" s="214" t="s">
        <v>174</v>
      </c>
      <c r="B20" s="215"/>
      <c r="C20" s="77" t="s">
        <v>136</v>
      </c>
      <c r="D20" s="45"/>
      <c r="E20" s="45"/>
      <c r="F20" s="45"/>
      <c r="G20" s="45"/>
      <c r="H20" s="45"/>
      <c r="I20" s="45"/>
      <c r="J20" s="46"/>
    </row>
    <row r="21" spans="1:10" x14ac:dyDescent="0.15">
      <c r="A21" s="216"/>
      <c r="B21" s="217"/>
      <c r="C21" s="51" t="s">
        <v>219</v>
      </c>
      <c r="D21" s="41"/>
      <c r="E21" s="41"/>
      <c r="F21" s="41"/>
      <c r="G21" s="41"/>
      <c r="H21" s="41"/>
      <c r="I21" s="41"/>
      <c r="J21" s="58"/>
    </row>
    <row r="22" spans="1:10" x14ac:dyDescent="0.15">
      <c r="A22" s="216"/>
      <c r="B22" s="217"/>
      <c r="C22" s="41"/>
      <c r="D22" s="69" t="s">
        <v>67</v>
      </c>
      <c r="E22" s="312"/>
      <c r="F22" s="312"/>
      <c r="G22" s="312"/>
      <c r="H22" s="312"/>
      <c r="I22" s="312"/>
      <c r="J22" s="313"/>
    </row>
    <row r="23" spans="1:10" ht="14.25" thickBot="1" x14ac:dyDescent="0.2">
      <c r="A23" s="218"/>
      <c r="B23" s="219"/>
      <c r="C23" s="47"/>
      <c r="D23" s="78" t="s">
        <v>68</v>
      </c>
      <c r="E23" s="314"/>
      <c r="F23" s="314"/>
      <c r="G23" s="314"/>
      <c r="H23" s="314"/>
      <c r="I23" s="314"/>
      <c r="J23" s="315"/>
    </row>
    <row r="24" spans="1:10" x14ac:dyDescent="0.15">
      <c r="A24" s="220" t="s">
        <v>25</v>
      </c>
      <c r="B24" s="221"/>
      <c r="C24" s="138" t="s">
        <v>196</v>
      </c>
      <c r="D24" s="139"/>
      <c r="E24" s="308" t="s">
        <v>26</v>
      </c>
      <c r="F24" s="309"/>
      <c r="G24" s="309"/>
      <c r="H24" s="309"/>
      <c r="I24" s="309"/>
      <c r="J24" s="310"/>
    </row>
    <row r="25" spans="1:10" x14ac:dyDescent="0.15">
      <c r="A25" s="222"/>
      <c r="B25" s="223"/>
      <c r="C25" s="292" t="s">
        <v>248</v>
      </c>
      <c r="D25" s="293"/>
      <c r="E25" s="137" t="s">
        <v>24</v>
      </c>
      <c r="F25" s="204" t="s">
        <v>27</v>
      </c>
      <c r="G25" s="286"/>
      <c r="H25" s="113" t="s">
        <v>238</v>
      </c>
      <c r="I25" s="204" t="s">
        <v>252</v>
      </c>
      <c r="J25" s="311"/>
    </row>
    <row r="26" spans="1:10" x14ac:dyDescent="0.15">
      <c r="A26" s="222"/>
      <c r="B26" s="223"/>
      <c r="C26" s="327"/>
      <c r="D26" s="328"/>
      <c r="E26" s="302"/>
      <c r="F26" s="298"/>
      <c r="G26" s="299"/>
      <c r="H26" s="302"/>
      <c r="I26" s="298"/>
      <c r="J26" s="304"/>
    </row>
    <row r="27" spans="1:10" x14ac:dyDescent="0.15">
      <c r="A27" s="222"/>
      <c r="B27" s="223"/>
      <c r="C27" s="325"/>
      <c r="D27" s="326"/>
      <c r="E27" s="303"/>
      <c r="F27" s="300"/>
      <c r="G27" s="301"/>
      <c r="H27" s="303"/>
      <c r="I27" s="300"/>
      <c r="J27" s="305"/>
    </row>
    <row r="28" spans="1:10" x14ac:dyDescent="0.15">
      <c r="A28" s="222"/>
      <c r="B28" s="223"/>
      <c r="C28" s="212"/>
      <c r="D28" s="213"/>
      <c r="E28" s="302"/>
      <c r="F28" s="298"/>
      <c r="G28" s="299"/>
      <c r="H28" s="302"/>
      <c r="I28" s="298"/>
      <c r="J28" s="304"/>
    </row>
    <row r="29" spans="1:10" x14ac:dyDescent="0.15">
      <c r="A29" s="222"/>
      <c r="B29" s="223"/>
      <c r="C29" s="306"/>
      <c r="D29" s="307"/>
      <c r="E29" s="303"/>
      <c r="F29" s="300"/>
      <c r="G29" s="301"/>
      <c r="H29" s="303"/>
      <c r="I29" s="300"/>
      <c r="J29" s="305"/>
    </row>
    <row r="30" spans="1:10" x14ac:dyDescent="0.15">
      <c r="A30" s="222"/>
      <c r="B30" s="223"/>
      <c r="C30" s="212"/>
      <c r="D30" s="213"/>
      <c r="E30" s="302"/>
      <c r="F30" s="298"/>
      <c r="G30" s="299"/>
      <c r="H30" s="302"/>
      <c r="I30" s="298"/>
      <c r="J30" s="304"/>
    </row>
    <row r="31" spans="1:10" ht="14.25" thickBot="1" x14ac:dyDescent="0.2">
      <c r="A31" s="224"/>
      <c r="B31" s="225"/>
      <c r="C31" s="188"/>
      <c r="D31" s="189"/>
      <c r="E31" s="303"/>
      <c r="F31" s="300"/>
      <c r="G31" s="301"/>
      <c r="H31" s="303"/>
      <c r="I31" s="300"/>
      <c r="J31" s="305"/>
    </row>
    <row r="32" spans="1:10" x14ac:dyDescent="0.15">
      <c r="A32" s="52" t="s">
        <v>28</v>
      </c>
      <c r="B32" s="53"/>
      <c r="C32" s="53"/>
      <c r="D32" s="53"/>
      <c r="E32" s="53"/>
      <c r="F32" s="53"/>
      <c r="G32" s="53"/>
      <c r="H32" s="53"/>
      <c r="I32" s="53"/>
      <c r="J32" s="54"/>
    </row>
    <row r="33" spans="1:10" x14ac:dyDescent="0.15">
      <c r="A33" s="55" t="s">
        <v>300</v>
      </c>
      <c r="B33" s="48"/>
      <c r="C33" s="48"/>
      <c r="D33" s="48"/>
      <c r="E33" s="48"/>
      <c r="F33" s="48"/>
      <c r="G33" s="48"/>
      <c r="H33" s="48"/>
      <c r="I33" s="48"/>
      <c r="J33" s="56"/>
    </row>
    <row r="34" spans="1:10" ht="50.1" customHeight="1" x14ac:dyDescent="0.15">
      <c r="A34" s="256"/>
      <c r="B34" s="257"/>
      <c r="C34" s="257"/>
      <c r="D34" s="257"/>
      <c r="E34" s="257"/>
      <c r="F34" s="257"/>
      <c r="G34" s="257"/>
      <c r="H34" s="257"/>
      <c r="I34" s="257"/>
      <c r="J34" s="258"/>
    </row>
    <row r="35" spans="1:10" x14ac:dyDescent="0.15">
      <c r="A35" s="181" t="s">
        <v>137</v>
      </c>
      <c r="B35" s="182"/>
      <c r="C35" s="183"/>
      <c r="D35" s="187" t="s">
        <v>153</v>
      </c>
      <c r="E35" s="187"/>
      <c r="F35" s="187"/>
      <c r="G35" s="187"/>
      <c r="H35" s="41" t="s">
        <v>138</v>
      </c>
      <c r="I35" s="41"/>
      <c r="J35" s="58"/>
    </row>
    <row r="36" spans="1:10" x14ac:dyDescent="0.15">
      <c r="A36" s="184"/>
      <c r="B36" s="185"/>
      <c r="C36" s="186"/>
      <c r="D36" s="41" t="s">
        <v>139</v>
      </c>
      <c r="E36" s="41"/>
      <c r="F36" s="41"/>
      <c r="G36" s="110"/>
      <c r="H36" s="41" t="s">
        <v>140</v>
      </c>
      <c r="I36" s="41"/>
      <c r="J36" s="58"/>
    </row>
    <row r="37" spans="1:10" ht="13.5" customHeight="1" x14ac:dyDescent="0.15">
      <c r="A37" s="278" t="s">
        <v>141</v>
      </c>
      <c r="B37" s="279"/>
      <c r="C37" s="279"/>
      <c r="D37" s="100" t="s">
        <v>142</v>
      </c>
      <c r="E37" s="48"/>
      <c r="F37" s="48"/>
      <c r="G37" s="48"/>
      <c r="H37" s="48"/>
      <c r="I37" s="48"/>
      <c r="J37" s="56"/>
    </row>
    <row r="38" spans="1:10" x14ac:dyDescent="0.15">
      <c r="A38" s="210"/>
      <c r="B38" s="280"/>
      <c r="C38" s="280"/>
      <c r="D38" s="101" t="s">
        <v>143</v>
      </c>
      <c r="E38" s="41"/>
      <c r="F38" s="41"/>
      <c r="G38" s="41"/>
      <c r="H38" s="41"/>
      <c r="I38" s="41"/>
      <c r="J38" s="58"/>
    </row>
    <row r="39" spans="1:10" ht="28.5" customHeight="1" x14ac:dyDescent="0.15">
      <c r="A39" s="281"/>
      <c r="B39" s="282"/>
      <c r="C39" s="282"/>
      <c r="D39" s="287"/>
      <c r="E39" s="288"/>
      <c r="F39" s="288"/>
      <c r="G39" s="288"/>
      <c r="H39" s="288"/>
      <c r="I39" s="288"/>
      <c r="J39" s="289"/>
    </row>
    <row r="40" spans="1:10" x14ac:dyDescent="0.15">
      <c r="A40" s="55" t="s">
        <v>29</v>
      </c>
      <c r="B40" s="48"/>
      <c r="C40" s="48"/>
      <c r="D40" s="48"/>
      <c r="E40" s="48"/>
      <c r="F40" s="48"/>
      <c r="G40" s="48"/>
      <c r="H40" s="48"/>
      <c r="I40" s="48"/>
      <c r="J40" s="56"/>
    </row>
    <row r="41" spans="1:10" x14ac:dyDescent="0.15">
      <c r="A41" s="59" t="s">
        <v>198</v>
      </c>
      <c r="B41" s="51"/>
      <c r="C41" s="41"/>
      <c r="D41" s="41"/>
      <c r="E41" s="41"/>
      <c r="F41" s="41"/>
      <c r="G41" s="41"/>
      <c r="H41" s="41"/>
      <c r="I41" s="41"/>
      <c r="J41" s="58"/>
    </row>
    <row r="42" spans="1:10" x14ac:dyDescent="0.15">
      <c r="A42" s="59" t="s">
        <v>295</v>
      </c>
      <c r="B42" s="51"/>
      <c r="C42" s="41"/>
      <c r="D42" s="41"/>
      <c r="E42" s="41"/>
      <c r="F42" s="41"/>
      <c r="G42" s="41"/>
      <c r="H42" s="41"/>
      <c r="I42" s="41"/>
      <c r="J42" s="58"/>
    </row>
    <row r="43" spans="1:10" x14ac:dyDescent="0.15">
      <c r="A43" s="59" t="s">
        <v>297</v>
      </c>
      <c r="B43" s="51"/>
      <c r="C43" s="41"/>
      <c r="D43" s="41"/>
      <c r="E43" s="41"/>
      <c r="F43" s="41"/>
      <c r="G43" s="41"/>
      <c r="H43" s="41"/>
      <c r="I43" s="41"/>
      <c r="J43" s="58"/>
    </row>
    <row r="44" spans="1:10" x14ac:dyDescent="0.15">
      <c r="A44" s="59" t="s">
        <v>296</v>
      </c>
      <c r="B44" s="51"/>
      <c r="C44" s="41"/>
      <c r="D44" s="41"/>
      <c r="E44" s="41"/>
      <c r="F44" s="41"/>
      <c r="G44" s="41"/>
      <c r="H44" s="41"/>
      <c r="I44" s="41"/>
      <c r="J44" s="58"/>
    </row>
    <row r="45" spans="1:10" x14ac:dyDescent="0.15">
      <c r="A45" s="102" t="s">
        <v>167</v>
      </c>
      <c r="B45" s="51"/>
      <c r="C45" s="41"/>
      <c r="D45" s="41"/>
      <c r="E45" s="41"/>
      <c r="F45" s="41"/>
      <c r="G45" s="41"/>
      <c r="H45" s="41"/>
      <c r="I45" s="41"/>
      <c r="J45" s="58"/>
    </row>
    <row r="46" spans="1:10" x14ac:dyDescent="0.15">
      <c r="A46" s="262"/>
      <c r="B46" s="263"/>
      <c r="C46" s="263"/>
      <c r="D46" s="263"/>
      <c r="E46" s="263"/>
      <c r="F46" s="263"/>
      <c r="G46" s="263"/>
      <c r="H46" s="263"/>
      <c r="I46" s="263"/>
      <c r="J46" s="264"/>
    </row>
    <row r="47" spans="1:10" x14ac:dyDescent="0.15">
      <c r="A47" s="102" t="s">
        <v>294</v>
      </c>
      <c r="B47" s="51"/>
      <c r="C47" s="41"/>
      <c r="D47" s="41"/>
      <c r="E47" s="41"/>
      <c r="F47" s="41"/>
      <c r="G47" s="41"/>
      <c r="H47" s="41"/>
      <c r="I47" s="41"/>
      <c r="J47" s="58"/>
    </row>
    <row r="48" spans="1:10" ht="50.1" customHeight="1" x14ac:dyDescent="0.15">
      <c r="A48" s="269"/>
      <c r="B48" s="270"/>
      <c r="C48" s="270"/>
      <c r="D48" s="270"/>
      <c r="E48" s="270"/>
      <c r="F48" s="270"/>
      <c r="G48" s="270"/>
      <c r="H48" s="270"/>
      <c r="I48" s="270"/>
      <c r="J48" s="271"/>
    </row>
    <row r="49" spans="1:12" x14ac:dyDescent="0.15">
      <c r="A49" s="102" t="s">
        <v>144</v>
      </c>
      <c r="B49" s="51"/>
      <c r="C49" s="41"/>
      <c r="D49" s="41"/>
      <c r="E49" s="41"/>
      <c r="F49" s="41"/>
      <c r="G49" s="41"/>
      <c r="H49" s="41"/>
      <c r="I49" s="41"/>
      <c r="J49" s="58"/>
    </row>
    <row r="50" spans="1:12" ht="50.1" customHeight="1" x14ac:dyDescent="0.15">
      <c r="A50" s="269"/>
      <c r="B50" s="270"/>
      <c r="C50" s="270"/>
      <c r="D50" s="270"/>
      <c r="E50" s="270"/>
      <c r="F50" s="270"/>
      <c r="G50" s="270"/>
      <c r="H50" s="270"/>
      <c r="I50" s="270"/>
      <c r="J50" s="271"/>
      <c r="L50" s="64"/>
    </row>
    <row r="51" spans="1:12" x14ac:dyDescent="0.15">
      <c r="A51" s="102" t="s">
        <v>145</v>
      </c>
      <c r="B51" s="51"/>
      <c r="C51" s="41"/>
      <c r="D51" s="41"/>
      <c r="E51" s="41"/>
      <c r="F51" s="41"/>
      <c r="G51" s="41"/>
      <c r="H51" s="41"/>
      <c r="I51" s="41"/>
      <c r="J51" s="58"/>
    </row>
    <row r="52" spans="1:12" x14ac:dyDescent="0.15">
      <c r="A52" s="166"/>
      <c r="B52" s="167"/>
      <c r="C52" s="167"/>
      <c r="D52" s="167"/>
      <c r="E52" s="167"/>
      <c r="F52" s="167"/>
      <c r="G52" s="167"/>
      <c r="H52" s="167"/>
      <c r="I52" s="167"/>
      <c r="J52" s="168"/>
    </row>
    <row r="53" spans="1:12" x14ac:dyDescent="0.15">
      <c r="A53" s="102" t="s">
        <v>146</v>
      </c>
      <c r="B53" s="51"/>
      <c r="C53" s="41"/>
      <c r="D53" s="41"/>
      <c r="E53" s="41"/>
      <c r="F53" s="41"/>
      <c r="G53" s="41"/>
      <c r="H53" s="41"/>
      <c r="I53" s="41"/>
      <c r="J53" s="58"/>
    </row>
    <row r="54" spans="1:12" ht="14.25" thickBot="1" x14ac:dyDescent="0.2">
      <c r="A54" s="229"/>
      <c r="B54" s="230"/>
      <c r="C54" s="230"/>
      <c r="D54" s="230"/>
      <c r="E54" s="230"/>
      <c r="F54" s="230"/>
      <c r="G54" s="230"/>
      <c r="H54" s="230"/>
      <c r="I54" s="230"/>
      <c r="J54" s="231"/>
    </row>
    <row r="55" spans="1:12" ht="14.25" customHeight="1" x14ac:dyDescent="0.15">
      <c r="A55" s="120" t="s">
        <v>301</v>
      </c>
      <c r="B55" s="121"/>
      <c r="C55" s="121"/>
      <c r="D55" s="121"/>
      <c r="E55" s="121"/>
      <c r="F55" s="121"/>
      <c r="G55" s="121"/>
      <c r="H55" s="121"/>
      <c r="I55" s="121"/>
      <c r="J55" s="122"/>
    </row>
    <row r="56" spans="1:12" x14ac:dyDescent="0.15">
      <c r="A56" s="125" t="s">
        <v>199</v>
      </c>
      <c r="B56" s="123"/>
      <c r="C56" s="123"/>
      <c r="D56" s="123"/>
      <c r="E56" s="123"/>
      <c r="F56" s="123"/>
      <c r="G56" s="123"/>
      <c r="H56" s="123"/>
      <c r="I56" s="123"/>
      <c r="J56" s="124"/>
    </row>
    <row r="57" spans="1:12" ht="99.95" customHeight="1" thickBot="1" x14ac:dyDescent="0.2">
      <c r="A57" s="229"/>
      <c r="B57" s="230"/>
      <c r="C57" s="230"/>
      <c r="D57" s="230"/>
      <c r="E57" s="230"/>
      <c r="F57" s="230"/>
      <c r="G57" s="230"/>
      <c r="H57" s="230"/>
      <c r="I57" s="230"/>
      <c r="J57" s="231"/>
    </row>
    <row r="58" spans="1:12" x14ac:dyDescent="0.15">
      <c r="A58" s="52" t="s">
        <v>30</v>
      </c>
      <c r="B58" s="53"/>
      <c r="C58" s="53"/>
      <c r="D58" s="53"/>
      <c r="E58" s="53"/>
      <c r="F58" s="53"/>
      <c r="G58" s="53"/>
      <c r="H58" s="53"/>
      <c r="I58" s="53"/>
      <c r="J58" s="54"/>
    </row>
    <row r="59" spans="1:12" x14ac:dyDescent="0.15">
      <c r="A59" s="55" t="s">
        <v>31</v>
      </c>
      <c r="B59" s="48"/>
      <c r="C59" s="48"/>
      <c r="D59" s="48"/>
      <c r="E59" s="48"/>
      <c r="F59" s="48"/>
      <c r="G59" s="48"/>
      <c r="H59" s="48"/>
      <c r="I59" s="48"/>
      <c r="J59" s="56"/>
    </row>
    <row r="60" spans="1:12" x14ac:dyDescent="0.15">
      <c r="A60" s="59" t="s">
        <v>32</v>
      </c>
      <c r="B60" s="51"/>
      <c r="C60" s="51"/>
      <c r="D60" s="51"/>
      <c r="E60" s="51"/>
      <c r="F60" s="51"/>
      <c r="G60" s="51"/>
      <c r="H60" s="51"/>
      <c r="I60" s="51"/>
      <c r="J60" s="60"/>
    </row>
    <row r="61" spans="1:12" x14ac:dyDescent="0.15">
      <c r="A61" s="59" t="s">
        <v>33</v>
      </c>
      <c r="B61" s="51"/>
      <c r="C61" s="51"/>
      <c r="D61" s="51"/>
      <c r="E61" s="51"/>
      <c r="F61" s="51"/>
      <c r="G61" s="51"/>
      <c r="H61" s="51"/>
      <c r="I61" s="51"/>
      <c r="J61" s="60"/>
    </row>
    <row r="62" spans="1:12" x14ac:dyDescent="0.15">
      <c r="A62" s="59" t="s">
        <v>34</v>
      </c>
      <c r="B62" s="51"/>
      <c r="C62" s="51"/>
      <c r="D62" s="51"/>
      <c r="E62" s="51"/>
      <c r="F62" s="51"/>
      <c r="G62" s="51"/>
      <c r="H62" s="51"/>
      <c r="I62" s="51"/>
      <c r="J62" s="60"/>
    </row>
    <row r="63" spans="1:12" x14ac:dyDescent="0.15">
      <c r="A63" s="57" t="s">
        <v>35</v>
      </c>
      <c r="B63" s="41"/>
      <c r="C63" s="41"/>
      <c r="D63" s="41"/>
      <c r="E63" s="41"/>
      <c r="F63" s="41"/>
      <c r="G63" s="41"/>
      <c r="H63" s="41"/>
      <c r="I63" s="41"/>
      <c r="J63" s="58"/>
    </row>
    <row r="64" spans="1:12" s="415" customFormat="1" x14ac:dyDescent="0.15">
      <c r="A64" s="102" t="s">
        <v>319</v>
      </c>
      <c r="B64" s="420"/>
      <c r="C64" s="420"/>
      <c r="D64" s="421"/>
      <c r="E64" s="420" t="s">
        <v>185</v>
      </c>
      <c r="F64" s="420"/>
      <c r="G64" s="420"/>
      <c r="H64" s="420"/>
      <c r="I64" s="420"/>
      <c r="J64" s="422"/>
    </row>
    <row r="65" spans="1:10" s="415" customFormat="1" x14ac:dyDescent="0.15">
      <c r="A65" s="102" t="s">
        <v>320</v>
      </c>
      <c r="B65" s="420"/>
      <c r="C65" s="420"/>
      <c r="D65" s="423"/>
      <c r="E65" s="420" t="s">
        <v>185</v>
      </c>
      <c r="F65" s="420"/>
      <c r="G65" s="420"/>
      <c r="H65" s="420"/>
      <c r="I65" s="420"/>
      <c r="J65" s="422"/>
    </row>
    <row r="66" spans="1:10" x14ac:dyDescent="0.15">
      <c r="A66" s="57"/>
      <c r="B66" s="41"/>
      <c r="C66" s="41"/>
      <c r="D66" s="41"/>
      <c r="E66" s="41"/>
      <c r="F66" s="41"/>
      <c r="G66" s="41"/>
      <c r="H66" s="41"/>
      <c r="I66" s="41"/>
      <c r="J66" s="58"/>
    </row>
    <row r="67" spans="1:10" x14ac:dyDescent="0.15">
      <c r="A67" s="57" t="s">
        <v>36</v>
      </c>
      <c r="B67" s="41"/>
      <c r="C67" s="41"/>
      <c r="D67" s="91" t="s">
        <v>39</v>
      </c>
      <c r="E67" s="91" t="s">
        <v>38</v>
      </c>
      <c r="F67" s="91" t="s">
        <v>115</v>
      </c>
      <c r="G67" s="91"/>
      <c r="H67" s="91" t="s">
        <v>116</v>
      </c>
      <c r="I67" s="91"/>
      <c r="J67" s="58"/>
    </row>
    <row r="68" spans="1:10" x14ac:dyDescent="0.15">
      <c r="A68" s="283"/>
      <c r="B68" s="187"/>
      <c r="C68" s="41"/>
      <c r="D68" s="74"/>
      <c r="E68" s="41" t="str">
        <f>IF(ISERROR(VLOOKUP(A68,換算係数Ａ!A2:D30,2,FALSE))=TRUE,"",VLOOKUP(A68,換算係数Ａ!A2:D30,2,FALSE))</f>
        <v/>
      </c>
      <c r="F68" s="89" t="str">
        <f>IF(ISERROR(VLOOKUP(A68,換算係数Ａ!A2:D30,3,FALSE))=TRUE,"",VLOOKUP(A68,換算係数Ａ!A2:D30,3,FALSE))</f>
        <v/>
      </c>
      <c r="G68" s="93" t="str">
        <f>IF(ISERROR(VLOOKUP(A68,換算係数Ａ!A2:D30,4,FALSE))=TRUE,"",VLOOKUP(A68,換算係数Ａ!A2:D30,4,FALSE))</f>
        <v/>
      </c>
      <c r="H68" s="88" t="str">
        <f t="shared" ref="H68:H73" si="0">IF(ISERROR(F68*D68)=TRUE,"",D68*F68)</f>
        <v/>
      </c>
      <c r="I68" s="41" t="s">
        <v>185</v>
      </c>
      <c r="J68" s="58"/>
    </row>
    <row r="69" spans="1:10" x14ac:dyDescent="0.15">
      <c r="A69" s="283"/>
      <c r="B69" s="187"/>
      <c r="C69" s="41"/>
      <c r="D69" s="75"/>
      <c r="E69" s="41" t="str">
        <f>IF(ISERROR(VLOOKUP(A69,換算係数Ａ!A3:D31,2,FALSE))=TRUE,"",VLOOKUP(A69,換算係数Ａ!A3:D31,2,FALSE))</f>
        <v/>
      </c>
      <c r="F69" s="89" t="str">
        <f>IF(ISERROR(VLOOKUP(A69,換算係数Ａ!A3:D31,3,FALSE))=TRUE,"",VLOOKUP(A69,換算係数Ａ!A3:D31,3,FALSE))</f>
        <v/>
      </c>
      <c r="G69" s="93" t="str">
        <f>IF(ISERROR(VLOOKUP(A69,換算係数Ａ!A3:D31,4,FALSE))=TRUE,"",VLOOKUP(A69,換算係数Ａ!A3:D31,4,FALSE))</f>
        <v/>
      </c>
      <c r="H69" s="88" t="str">
        <f t="shared" si="0"/>
        <v/>
      </c>
      <c r="I69" s="41" t="s">
        <v>185</v>
      </c>
      <c r="J69" s="58"/>
    </row>
    <row r="70" spans="1:10" x14ac:dyDescent="0.15">
      <c r="A70" s="283"/>
      <c r="B70" s="187"/>
      <c r="C70" s="41"/>
      <c r="D70" s="75"/>
      <c r="E70" s="41" t="str">
        <f>IF(ISERROR(VLOOKUP(A70,換算係数Ａ!A4:D32,2,FALSE))=TRUE,"",VLOOKUP(A70,換算係数Ａ!A4:D32,2,FALSE))</f>
        <v/>
      </c>
      <c r="F70" s="89" t="str">
        <f>IF(ISERROR(VLOOKUP(A70,換算係数Ａ!A4:D32,3,FALSE))=TRUE,"",VLOOKUP(A70,換算係数Ａ!A4:D32,3,FALSE))</f>
        <v/>
      </c>
      <c r="G70" s="93" t="str">
        <f>IF(ISERROR(VLOOKUP(A70,換算係数Ａ!A4:D32,4,FALSE))=TRUE,"",VLOOKUP(A70,換算係数Ａ!A4:D32,4,FALSE))</f>
        <v/>
      </c>
      <c r="H70" s="88" t="str">
        <f t="shared" si="0"/>
        <v/>
      </c>
      <c r="I70" s="41" t="s">
        <v>185</v>
      </c>
      <c r="J70" s="58"/>
    </row>
    <row r="71" spans="1:10" x14ac:dyDescent="0.15">
      <c r="A71" s="283"/>
      <c r="B71" s="187"/>
      <c r="C71" s="41"/>
      <c r="D71" s="75"/>
      <c r="E71" s="41" t="str">
        <f>IF(ISERROR(VLOOKUP(A71,換算係数Ａ!A5:D33,2,FALSE))=TRUE,"",VLOOKUP(A71,換算係数Ａ!A5:D33,2,FALSE))</f>
        <v/>
      </c>
      <c r="F71" s="89" t="str">
        <f>IF(ISERROR(VLOOKUP(A71,換算係数Ａ!A5:D33,3,FALSE))=TRUE,"",VLOOKUP(A71,換算係数Ａ!A5:D33,3,FALSE))</f>
        <v/>
      </c>
      <c r="G71" s="93" t="str">
        <f>IF(ISERROR(VLOOKUP(A71,換算係数Ａ!A5:D33,4,FALSE))=TRUE,"",VLOOKUP(A71,換算係数Ａ!A5:D33,4,FALSE))</f>
        <v/>
      </c>
      <c r="H71" s="88" t="str">
        <f t="shared" si="0"/>
        <v/>
      </c>
      <c r="I71" s="41" t="s">
        <v>185</v>
      </c>
      <c r="J71" s="58"/>
    </row>
    <row r="72" spans="1:10" x14ac:dyDescent="0.15">
      <c r="A72" s="283" t="s">
        <v>104</v>
      </c>
      <c r="B72" s="187"/>
      <c r="C72" s="41"/>
      <c r="D72" s="75"/>
      <c r="E72" s="41" t="str">
        <f>IF(ISERROR(VLOOKUP(A72,換算係数Ａ!A6:D34,2,FALSE))=TRUE,"",VLOOKUP(A72,換算係数Ａ!A6:D34,2,FALSE))</f>
        <v>千m3</v>
      </c>
      <c r="F72" s="89">
        <f>IF(ISERROR(VLOOKUP(A72,換算係数Ａ!A6:D34,3,FALSE))=TRUE,"",VLOOKUP(A72,換算係数Ａ!A6:D34,3,FALSE))</f>
        <v>1.18</v>
      </c>
      <c r="G72" s="93" t="str">
        <f>IF(ISERROR(VLOOKUP(A72,換算係数Ａ!A6:D34,4,FALSE))=TRUE,"",VLOOKUP(A72,換算係数Ａ!A6:D34,4,FALSE))</f>
        <v>tCO2/千m3</v>
      </c>
      <c r="H72" s="88">
        <f t="shared" si="0"/>
        <v>0</v>
      </c>
      <c r="I72" s="41" t="s">
        <v>185</v>
      </c>
      <c r="J72" s="58"/>
    </row>
    <row r="73" spans="1:10" x14ac:dyDescent="0.15">
      <c r="A73" s="283" t="s">
        <v>105</v>
      </c>
      <c r="B73" s="187"/>
      <c r="C73" s="41"/>
      <c r="D73" s="75"/>
      <c r="E73" s="41" t="str">
        <f>IF(ISERROR(VLOOKUP(A73,換算係数Ａ!A7:D35,2,FALSE))=TRUE,"",VLOOKUP(A73,換算係数Ａ!A7:D35,2,FALSE))</f>
        <v>千m3</v>
      </c>
      <c r="F73" s="89">
        <f>IF(ISERROR(VLOOKUP(A73,換算係数Ａ!A7:D35,3,FALSE))=TRUE,"",VLOOKUP(A73,換算係数Ａ!A7:D35,3,FALSE))</f>
        <v>2.23</v>
      </c>
      <c r="G73" s="93" t="str">
        <f>IF(ISERROR(VLOOKUP(A73,換算係数Ａ!A7:D35,4,FALSE))=TRUE,"",VLOOKUP(A73,換算係数Ａ!A7:D35,4,FALSE))</f>
        <v>tCO2/千m3</v>
      </c>
      <c r="H73" s="88">
        <f t="shared" si="0"/>
        <v>0</v>
      </c>
      <c r="I73" s="41" t="s">
        <v>185</v>
      </c>
      <c r="J73" s="58"/>
    </row>
    <row r="74" spans="1:10" x14ac:dyDescent="0.15">
      <c r="A74" s="90"/>
      <c r="B74" s="91"/>
      <c r="C74" s="41"/>
      <c r="D74" s="92"/>
      <c r="E74" s="41"/>
      <c r="F74" s="89"/>
      <c r="G74" s="69" t="s">
        <v>117</v>
      </c>
      <c r="H74" s="88">
        <f>SUM(H68:H73)</f>
        <v>0</v>
      </c>
      <c r="I74" s="41" t="s">
        <v>185</v>
      </c>
      <c r="J74" s="58"/>
    </row>
    <row r="75" spans="1:10" x14ac:dyDescent="0.15">
      <c r="A75" s="57"/>
      <c r="B75" s="41"/>
      <c r="C75" s="41"/>
      <c r="D75" s="41"/>
      <c r="E75" s="41"/>
      <c r="F75" s="41"/>
      <c r="G75" s="41"/>
      <c r="H75" s="41"/>
      <c r="I75" s="41"/>
      <c r="J75" s="58"/>
    </row>
    <row r="76" spans="1:10" x14ac:dyDescent="0.15">
      <c r="A76" s="57" t="s">
        <v>40</v>
      </c>
      <c r="B76" s="41"/>
      <c r="C76" s="41"/>
      <c r="D76" s="41"/>
      <c r="E76" s="41"/>
      <c r="F76" s="41"/>
      <c r="G76" s="41"/>
      <c r="H76" s="41"/>
      <c r="I76" s="41"/>
      <c r="J76" s="58"/>
    </row>
    <row r="77" spans="1:10" x14ac:dyDescent="0.15">
      <c r="A77" s="59" t="s">
        <v>201</v>
      </c>
      <c r="B77" s="51"/>
      <c r="C77" s="41"/>
      <c r="D77" s="41"/>
      <c r="E77" s="41"/>
      <c r="F77" s="41"/>
      <c r="G77" s="41"/>
      <c r="H77" s="41"/>
      <c r="I77" s="41"/>
      <c r="J77" s="58"/>
    </row>
    <row r="78" spans="1:10" x14ac:dyDescent="0.15">
      <c r="A78" s="59" t="s">
        <v>317</v>
      </c>
      <c r="B78" s="51"/>
      <c r="C78" s="41"/>
      <c r="D78" s="41"/>
      <c r="E78" s="41"/>
      <c r="F78" s="41"/>
      <c r="G78" s="41"/>
      <c r="H78" s="41"/>
      <c r="I78" s="41"/>
      <c r="J78" s="58"/>
    </row>
    <row r="79" spans="1:10" x14ac:dyDescent="0.15">
      <c r="A79" s="59" t="s">
        <v>202</v>
      </c>
      <c r="B79" s="51"/>
      <c r="C79" s="41"/>
      <c r="D79" s="41"/>
      <c r="E79" s="41"/>
      <c r="F79" s="41"/>
      <c r="G79" s="41"/>
      <c r="H79" s="41"/>
      <c r="I79" s="41"/>
      <c r="J79" s="58"/>
    </row>
    <row r="80" spans="1:10" x14ac:dyDescent="0.15">
      <c r="A80" s="59" t="s">
        <v>277</v>
      </c>
      <c r="B80" s="51"/>
      <c r="C80" s="41"/>
      <c r="D80" s="41"/>
      <c r="E80" s="41"/>
      <c r="F80" s="41"/>
      <c r="G80" s="41"/>
      <c r="H80" s="41"/>
      <c r="I80" s="41"/>
      <c r="J80" s="58"/>
    </row>
    <row r="81" spans="1:10" x14ac:dyDescent="0.15">
      <c r="A81" s="59" t="s">
        <v>158</v>
      </c>
      <c r="B81" s="51"/>
      <c r="C81" s="41"/>
      <c r="D81" s="41"/>
      <c r="E81" s="41"/>
      <c r="F81" s="41"/>
      <c r="G81" s="41"/>
      <c r="H81" s="41"/>
      <c r="I81" s="41"/>
      <c r="J81" s="58"/>
    </row>
    <row r="82" spans="1:10" x14ac:dyDescent="0.15">
      <c r="A82" s="59" t="s">
        <v>278</v>
      </c>
      <c r="B82" s="51"/>
      <c r="C82" s="41"/>
      <c r="D82" s="41"/>
      <c r="E82" s="41"/>
      <c r="F82" s="41"/>
      <c r="G82" s="41"/>
      <c r="H82" s="41"/>
      <c r="I82" s="41"/>
      <c r="J82" s="58"/>
    </row>
    <row r="83" spans="1:10" x14ac:dyDescent="0.15">
      <c r="A83" s="59"/>
      <c r="B83" s="51"/>
      <c r="C83" s="41"/>
      <c r="D83" s="41"/>
      <c r="E83" s="41"/>
      <c r="F83" s="41"/>
      <c r="G83" s="41"/>
      <c r="H83" s="41"/>
      <c r="I83" s="41"/>
      <c r="J83" s="58"/>
    </row>
    <row r="84" spans="1:10" x14ac:dyDescent="0.15">
      <c r="A84" s="59"/>
      <c r="B84" s="51"/>
      <c r="C84" s="41"/>
      <c r="D84" s="41"/>
      <c r="E84" s="41"/>
      <c r="F84" s="41"/>
      <c r="G84" s="41"/>
      <c r="H84" s="41"/>
      <c r="I84" s="41"/>
      <c r="J84" s="58"/>
    </row>
    <row r="85" spans="1:10" x14ac:dyDescent="0.15">
      <c r="A85" s="57" t="s">
        <v>302</v>
      </c>
      <c r="B85" s="41"/>
      <c r="C85" s="41"/>
      <c r="D85" s="41"/>
      <c r="E85" s="41"/>
      <c r="F85" s="41"/>
      <c r="G85" s="41"/>
      <c r="H85" s="41"/>
      <c r="I85" s="41"/>
      <c r="J85" s="58"/>
    </row>
    <row r="86" spans="1:10" ht="99.95" customHeight="1" x14ac:dyDescent="0.15">
      <c r="A86" s="166"/>
      <c r="B86" s="167"/>
      <c r="C86" s="167"/>
      <c r="D86" s="167"/>
      <c r="E86" s="167"/>
      <c r="F86" s="167"/>
      <c r="G86" s="167"/>
      <c r="H86" s="167"/>
      <c r="I86" s="167"/>
      <c r="J86" s="168"/>
    </row>
    <row r="87" spans="1:10" x14ac:dyDescent="0.15">
      <c r="A87" s="57"/>
      <c r="B87" s="41"/>
      <c r="C87" s="41"/>
      <c r="D87" s="41"/>
      <c r="E87" s="41"/>
      <c r="F87" s="41"/>
      <c r="G87" s="41"/>
      <c r="H87" s="41"/>
      <c r="I87" s="41"/>
      <c r="J87" s="58"/>
    </row>
    <row r="88" spans="1:10" x14ac:dyDescent="0.15">
      <c r="A88" s="57" t="s">
        <v>159</v>
      </c>
      <c r="B88" s="41"/>
      <c r="C88" s="41"/>
      <c r="D88" s="41"/>
      <c r="E88" s="41"/>
      <c r="F88" s="41"/>
      <c r="G88" s="41"/>
      <c r="H88" s="41"/>
      <c r="I88" s="41"/>
      <c r="J88" s="58"/>
    </row>
    <row r="89" spans="1:10" x14ac:dyDescent="0.15">
      <c r="A89" s="57" t="s">
        <v>160</v>
      </c>
      <c r="B89" s="41"/>
      <c r="C89" s="64"/>
      <c r="D89" s="41"/>
      <c r="E89" s="41"/>
      <c r="F89" s="74"/>
      <c r="G89" s="41" t="s">
        <v>41</v>
      </c>
      <c r="H89" s="41"/>
      <c r="I89" s="41"/>
      <c r="J89" s="58"/>
    </row>
    <row r="90" spans="1:10" x14ac:dyDescent="0.15">
      <c r="A90" s="57" t="s">
        <v>161</v>
      </c>
      <c r="B90" s="41"/>
      <c r="C90" s="64"/>
      <c r="D90" s="41"/>
      <c r="E90" s="41"/>
      <c r="F90" s="75"/>
      <c r="G90" s="41" t="s">
        <v>41</v>
      </c>
      <c r="H90" s="41"/>
      <c r="I90" s="41"/>
      <c r="J90" s="58"/>
    </row>
    <row r="91" spans="1:10" x14ac:dyDescent="0.15">
      <c r="A91" s="57" t="s">
        <v>162</v>
      </c>
      <c r="B91" s="41"/>
      <c r="C91" s="64"/>
      <c r="D91" s="41"/>
      <c r="E91" s="41"/>
      <c r="F91" s="75"/>
      <c r="G91" s="41" t="s">
        <v>123</v>
      </c>
      <c r="H91" s="41"/>
      <c r="I91" s="41"/>
      <c r="J91" s="58"/>
    </row>
    <row r="92" spans="1:10" x14ac:dyDescent="0.15">
      <c r="A92" s="57" t="s">
        <v>279</v>
      </c>
      <c r="B92" s="41"/>
      <c r="C92" s="41"/>
      <c r="D92" s="41"/>
      <c r="E92" s="64"/>
      <c r="F92" s="74"/>
      <c r="G92" s="41" t="s">
        <v>41</v>
      </c>
      <c r="H92" s="41"/>
      <c r="I92" s="41"/>
      <c r="J92" s="58"/>
    </row>
    <row r="93" spans="1:10" x14ac:dyDescent="0.15">
      <c r="A93" s="57" t="s">
        <v>163</v>
      </c>
      <c r="B93" s="41"/>
      <c r="C93" s="37"/>
      <c r="D93" s="37"/>
      <c r="E93" s="41"/>
      <c r="F93" s="94" t="str">
        <f>IF(ISERROR(F92/F89)=TRUE,"",F92/F89)</f>
        <v/>
      </c>
      <c r="G93" s="41" t="s">
        <v>43</v>
      </c>
      <c r="H93" s="41"/>
      <c r="I93" s="41"/>
      <c r="J93" s="58"/>
    </row>
    <row r="94" spans="1:10" x14ac:dyDescent="0.15">
      <c r="A94" s="57"/>
      <c r="B94" s="41"/>
      <c r="C94" s="41"/>
      <c r="D94" s="41"/>
      <c r="E94" s="41"/>
      <c r="F94" s="41"/>
      <c r="G94" s="41"/>
      <c r="H94" s="41"/>
      <c r="I94" s="41"/>
      <c r="J94" s="58"/>
    </row>
    <row r="95" spans="1:10" x14ac:dyDescent="0.15">
      <c r="A95" s="57" t="s">
        <v>42</v>
      </c>
      <c r="B95" s="41"/>
      <c r="C95" s="41"/>
      <c r="D95" s="41"/>
      <c r="E95" s="41"/>
      <c r="F95" s="41"/>
      <c r="G95" s="41"/>
      <c r="H95" s="41"/>
      <c r="I95" s="41"/>
      <c r="J95" s="58"/>
    </row>
    <row r="96" spans="1:10" ht="99.95" customHeight="1" x14ac:dyDescent="0.15">
      <c r="A96" s="166"/>
      <c r="B96" s="167"/>
      <c r="C96" s="167"/>
      <c r="D96" s="167"/>
      <c r="E96" s="167"/>
      <c r="F96" s="167"/>
      <c r="G96" s="167"/>
      <c r="H96" s="167"/>
      <c r="I96" s="167"/>
      <c r="J96" s="168"/>
    </row>
    <row r="97" spans="1:10" x14ac:dyDescent="0.15">
      <c r="A97" s="57" t="s">
        <v>303</v>
      </c>
      <c r="B97" s="41"/>
      <c r="C97" s="41"/>
      <c r="D97" s="41"/>
      <c r="E97" s="41"/>
      <c r="F97" s="41"/>
      <c r="G97" s="41"/>
      <c r="H97" s="41"/>
      <c r="I97" s="41"/>
      <c r="J97" s="58"/>
    </row>
    <row r="98" spans="1:10" x14ac:dyDescent="0.15">
      <c r="A98" s="59" t="s">
        <v>200</v>
      </c>
      <c r="B98" s="51"/>
      <c r="C98" s="41"/>
      <c r="D98" s="41"/>
      <c r="E98" s="41"/>
      <c r="F98" s="41"/>
      <c r="G98" s="41"/>
      <c r="H98" s="41"/>
      <c r="I98" s="41"/>
      <c r="J98" s="58"/>
    </row>
    <row r="99" spans="1:10" ht="99.95" customHeight="1" x14ac:dyDescent="0.15">
      <c r="A99" s="166"/>
      <c r="B99" s="284"/>
      <c r="C99" s="284"/>
      <c r="D99" s="284"/>
      <c r="E99" s="284"/>
      <c r="F99" s="284"/>
      <c r="G99" s="284"/>
      <c r="H99" s="284"/>
      <c r="I99" s="284"/>
      <c r="J99" s="285"/>
    </row>
    <row r="100" spans="1:10" x14ac:dyDescent="0.15">
      <c r="A100" s="57" t="s">
        <v>304</v>
      </c>
      <c r="B100" s="41"/>
      <c r="C100" s="41"/>
      <c r="D100" s="41"/>
      <c r="E100" s="41"/>
      <c r="F100" s="41"/>
      <c r="G100" s="41"/>
      <c r="H100" s="41"/>
      <c r="I100" s="41"/>
      <c r="J100" s="58"/>
    </row>
    <row r="101" spans="1:10" x14ac:dyDescent="0.15">
      <c r="A101" s="59" t="s">
        <v>299</v>
      </c>
      <c r="B101" s="51"/>
      <c r="C101" s="41"/>
      <c r="D101" s="41"/>
      <c r="E101" s="41"/>
      <c r="F101" s="41"/>
      <c r="G101" s="41"/>
      <c r="H101" s="41"/>
      <c r="I101" s="41"/>
      <c r="J101" s="58"/>
    </row>
    <row r="102" spans="1:10" x14ac:dyDescent="0.15">
      <c r="A102" s="59" t="s">
        <v>298</v>
      </c>
      <c r="B102" s="51"/>
      <c r="C102" s="41"/>
      <c r="D102" s="41"/>
      <c r="E102" s="41"/>
      <c r="F102" s="41"/>
      <c r="G102" s="41"/>
      <c r="H102" s="41"/>
      <c r="I102" s="41"/>
      <c r="J102" s="58"/>
    </row>
    <row r="103" spans="1:10" ht="99.95" customHeight="1" thickBot="1" x14ac:dyDescent="0.2">
      <c r="A103" s="229"/>
      <c r="B103" s="274"/>
      <c r="C103" s="274"/>
      <c r="D103" s="274"/>
      <c r="E103" s="274"/>
      <c r="F103" s="274"/>
      <c r="G103" s="274"/>
      <c r="H103" s="274"/>
      <c r="I103" s="274"/>
      <c r="J103" s="275"/>
    </row>
    <row r="104" spans="1:10" x14ac:dyDescent="0.15">
      <c r="A104" s="44" t="s">
        <v>310</v>
      </c>
      <c r="B104" s="45"/>
      <c r="C104" s="45"/>
      <c r="D104" s="45"/>
      <c r="E104" s="45"/>
      <c r="F104" s="45"/>
      <c r="G104" s="45"/>
      <c r="H104" s="45"/>
      <c r="I104" s="45"/>
      <c r="J104" s="46"/>
    </row>
    <row r="105" spans="1:10" x14ac:dyDescent="0.15">
      <c r="A105" s="55" t="s">
        <v>44</v>
      </c>
      <c r="B105" s="48"/>
      <c r="C105" s="48"/>
      <c r="D105" s="48"/>
      <c r="E105" s="48"/>
      <c r="F105" s="48"/>
      <c r="G105" s="48"/>
      <c r="H105" s="48"/>
      <c r="I105" s="48"/>
      <c r="J105" s="56"/>
    </row>
    <row r="106" spans="1:10" x14ac:dyDescent="0.15">
      <c r="A106" s="57" t="s">
        <v>45</v>
      </c>
      <c r="B106" s="41"/>
      <c r="C106" s="41"/>
      <c r="D106" s="41"/>
      <c r="E106" s="41"/>
      <c r="F106" s="41"/>
      <c r="G106" s="41"/>
      <c r="H106" s="41"/>
      <c r="I106" s="41"/>
      <c r="J106" s="58"/>
    </row>
    <row r="107" spans="1:10" x14ac:dyDescent="0.15">
      <c r="A107" s="71"/>
      <c r="B107" s="69" t="s">
        <v>51</v>
      </c>
      <c r="C107" s="158"/>
      <c r="D107" s="41" t="s">
        <v>186</v>
      </c>
      <c r="E107" s="41"/>
      <c r="F107" s="64"/>
      <c r="G107" s="41"/>
      <c r="H107" s="41"/>
      <c r="I107" s="41"/>
      <c r="J107" s="58"/>
    </row>
    <row r="108" spans="1:10" x14ac:dyDescent="0.15">
      <c r="A108" s="57" t="s">
        <v>274</v>
      </c>
      <c r="B108" s="41"/>
      <c r="C108" s="41"/>
      <c r="D108" s="41"/>
      <c r="E108" s="41"/>
      <c r="F108" s="41"/>
      <c r="G108" s="41"/>
      <c r="H108" s="41"/>
      <c r="I108" s="41"/>
      <c r="J108" s="58"/>
    </row>
    <row r="109" spans="1:10" x14ac:dyDescent="0.15">
      <c r="A109" s="57"/>
      <c r="B109" s="69" t="s">
        <v>51</v>
      </c>
      <c r="C109" s="158"/>
      <c r="D109" s="41" t="s">
        <v>275</v>
      </c>
      <c r="E109" s="41"/>
      <c r="F109" s="41"/>
      <c r="G109" s="41"/>
      <c r="H109" s="41"/>
      <c r="I109" s="41"/>
      <c r="J109" s="58"/>
    </row>
    <row r="110" spans="1:10" x14ac:dyDescent="0.15">
      <c r="A110" s="59" t="s">
        <v>271</v>
      </c>
      <c r="B110" s="51"/>
      <c r="C110" s="41"/>
      <c r="D110" s="41"/>
      <c r="E110" s="41"/>
      <c r="F110" s="41"/>
      <c r="G110" s="41"/>
      <c r="H110" s="41"/>
      <c r="I110" s="41"/>
      <c r="J110" s="58"/>
    </row>
    <row r="111" spans="1:10" x14ac:dyDescent="0.15">
      <c r="A111" s="57"/>
      <c r="B111" s="41"/>
      <c r="C111" s="41"/>
      <c r="D111" s="41"/>
      <c r="E111" s="41"/>
      <c r="F111" s="41"/>
      <c r="G111" s="41"/>
      <c r="H111" s="41"/>
      <c r="I111" s="41"/>
      <c r="J111" s="58"/>
    </row>
    <row r="112" spans="1:10" x14ac:dyDescent="0.15">
      <c r="A112" s="57" t="s">
        <v>46</v>
      </c>
      <c r="B112" s="41"/>
      <c r="C112" s="41"/>
      <c r="D112" s="41"/>
      <c r="E112" s="41"/>
      <c r="F112" s="41"/>
      <c r="G112" s="41"/>
      <c r="H112" s="41"/>
      <c r="I112" s="41"/>
      <c r="J112" s="58"/>
    </row>
    <row r="113" spans="1:10" x14ac:dyDescent="0.15">
      <c r="A113" s="57" t="s">
        <v>211</v>
      </c>
      <c r="B113" s="41"/>
      <c r="C113" s="41"/>
      <c r="D113" s="41"/>
      <c r="E113" s="41"/>
      <c r="F113" s="41"/>
      <c r="G113" s="41"/>
      <c r="H113" s="41"/>
      <c r="I113" s="41"/>
      <c r="J113" s="58"/>
    </row>
    <row r="114" spans="1:10" x14ac:dyDescent="0.15">
      <c r="A114" s="59" t="s">
        <v>203</v>
      </c>
      <c r="B114" s="51"/>
      <c r="C114" s="41"/>
      <c r="D114" s="41"/>
      <c r="E114" s="41"/>
      <c r="F114" s="41"/>
      <c r="G114" s="41"/>
      <c r="H114" s="41"/>
      <c r="I114" s="41"/>
      <c r="J114" s="58"/>
    </row>
    <row r="115" spans="1:10" x14ac:dyDescent="0.15">
      <c r="A115" s="59" t="s">
        <v>204</v>
      </c>
      <c r="B115" s="51"/>
      <c r="C115" s="41"/>
      <c r="D115" s="41"/>
      <c r="E115" s="41"/>
      <c r="F115" s="41"/>
      <c r="G115" s="41"/>
      <c r="H115" s="41"/>
      <c r="I115" s="41"/>
      <c r="J115" s="58"/>
    </row>
    <row r="116" spans="1:10" x14ac:dyDescent="0.15">
      <c r="A116" s="59" t="s">
        <v>205</v>
      </c>
      <c r="B116" s="51"/>
      <c r="C116" s="41"/>
      <c r="D116" s="41"/>
      <c r="E116" s="41"/>
      <c r="F116" s="41"/>
      <c r="G116" s="41"/>
      <c r="H116" s="41"/>
      <c r="I116" s="41"/>
      <c r="J116" s="58"/>
    </row>
    <row r="117" spans="1:10" x14ac:dyDescent="0.15">
      <c r="A117" s="59" t="s">
        <v>206</v>
      </c>
      <c r="B117" s="51"/>
      <c r="C117" s="41"/>
      <c r="D117" s="41"/>
      <c r="E117" s="41"/>
      <c r="F117" s="41"/>
      <c r="G117" s="41"/>
      <c r="H117" s="41"/>
      <c r="I117" s="41"/>
      <c r="J117" s="58"/>
    </row>
    <row r="118" spans="1:10" x14ac:dyDescent="0.15">
      <c r="A118" s="59" t="s">
        <v>207</v>
      </c>
      <c r="B118" s="51"/>
      <c r="C118" s="41"/>
      <c r="D118" s="41"/>
      <c r="E118" s="41"/>
      <c r="F118" s="41"/>
      <c r="G118" s="41"/>
      <c r="H118" s="41"/>
      <c r="I118" s="41"/>
      <c r="J118" s="58"/>
    </row>
    <row r="119" spans="1:10" x14ac:dyDescent="0.15">
      <c r="A119" s="59" t="s">
        <v>208</v>
      </c>
      <c r="B119" s="51"/>
      <c r="C119" s="41"/>
      <c r="D119" s="41"/>
      <c r="E119" s="41"/>
      <c r="F119" s="41"/>
      <c r="G119" s="41"/>
      <c r="H119" s="41"/>
      <c r="I119" s="41"/>
      <c r="J119" s="58"/>
    </row>
    <row r="120" spans="1:10" x14ac:dyDescent="0.15">
      <c r="A120" s="59" t="s">
        <v>209</v>
      </c>
      <c r="B120" s="51"/>
      <c r="C120" s="41"/>
      <c r="D120" s="41"/>
      <c r="E120" s="41"/>
      <c r="F120" s="41"/>
      <c r="G120" s="41"/>
      <c r="H120" s="41"/>
      <c r="I120" s="41"/>
      <c r="J120" s="58"/>
    </row>
    <row r="121" spans="1:10" x14ac:dyDescent="0.15">
      <c r="A121" s="59" t="s">
        <v>210</v>
      </c>
      <c r="B121" s="41"/>
      <c r="C121" s="41"/>
      <c r="D121" s="41"/>
      <c r="E121" s="41"/>
      <c r="F121" s="41"/>
      <c r="G121" s="41"/>
      <c r="H121" s="41"/>
      <c r="I121" s="41"/>
      <c r="J121" s="58"/>
    </row>
    <row r="122" spans="1:10" x14ac:dyDescent="0.15">
      <c r="A122" s="57"/>
      <c r="B122" s="41"/>
      <c r="C122" s="41"/>
      <c r="D122" s="41"/>
      <c r="E122" s="41"/>
      <c r="F122" s="41"/>
      <c r="G122" s="41"/>
      <c r="H122" s="41"/>
      <c r="I122" s="41"/>
      <c r="J122" s="58"/>
    </row>
    <row r="123" spans="1:10" x14ac:dyDescent="0.15">
      <c r="A123" s="57" t="s">
        <v>47</v>
      </c>
      <c r="B123" s="41"/>
      <c r="C123" s="41"/>
      <c r="D123" s="41"/>
      <c r="E123" s="41"/>
      <c r="F123" s="41"/>
      <c r="G123" s="41"/>
      <c r="H123" s="41"/>
      <c r="I123" s="41"/>
      <c r="J123" s="58"/>
    </row>
    <row r="124" spans="1:10" x14ac:dyDescent="0.15">
      <c r="A124" s="59" t="s">
        <v>212</v>
      </c>
      <c r="B124" s="51"/>
      <c r="C124" s="41"/>
      <c r="D124" s="41"/>
      <c r="E124" s="41"/>
      <c r="F124" s="41"/>
      <c r="G124" s="41"/>
      <c r="H124" s="41"/>
      <c r="I124" s="41"/>
      <c r="J124" s="58"/>
    </row>
    <row r="125" spans="1:10" x14ac:dyDescent="0.15">
      <c r="A125" s="59" t="s">
        <v>293</v>
      </c>
      <c r="B125" s="51"/>
      <c r="C125" s="41"/>
      <c r="D125" s="41"/>
      <c r="E125" s="41"/>
      <c r="F125" s="41"/>
      <c r="G125" s="41"/>
      <c r="H125" s="41"/>
      <c r="I125" s="41"/>
      <c r="J125" s="58"/>
    </row>
    <row r="126" spans="1:10" x14ac:dyDescent="0.15">
      <c r="A126" s="59" t="s">
        <v>213</v>
      </c>
      <c r="B126" s="51"/>
      <c r="C126" s="41"/>
      <c r="D126" s="41"/>
      <c r="E126" s="41"/>
      <c r="F126" s="41"/>
      <c r="G126" s="41"/>
      <c r="H126" s="41"/>
      <c r="I126" s="41"/>
      <c r="J126" s="58"/>
    </row>
    <row r="127" spans="1:10" x14ac:dyDescent="0.15">
      <c r="A127" s="59" t="s">
        <v>318</v>
      </c>
      <c r="B127" s="51"/>
      <c r="C127" s="41"/>
      <c r="D127" s="41"/>
      <c r="E127" s="41"/>
      <c r="F127" s="41"/>
      <c r="G127" s="41"/>
      <c r="H127" s="41"/>
      <c r="I127" s="41"/>
      <c r="J127" s="58"/>
    </row>
    <row r="128" spans="1:10" x14ac:dyDescent="0.15">
      <c r="A128" s="59" t="s">
        <v>286</v>
      </c>
      <c r="B128" s="51"/>
      <c r="C128" s="41"/>
      <c r="D128" s="41"/>
      <c r="E128" s="41"/>
      <c r="F128" s="41"/>
      <c r="G128" s="41"/>
      <c r="H128" s="41"/>
      <c r="I128" s="41"/>
      <c r="J128" s="58"/>
    </row>
    <row r="129" spans="1:10" x14ac:dyDescent="0.15">
      <c r="A129" s="59"/>
      <c r="B129" s="51"/>
      <c r="C129" s="41"/>
      <c r="D129" s="41"/>
      <c r="E129" s="41"/>
      <c r="F129" s="41"/>
      <c r="G129" s="41"/>
      <c r="H129" s="41"/>
      <c r="I129" s="41"/>
      <c r="J129" s="58"/>
    </row>
    <row r="130" spans="1:10" x14ac:dyDescent="0.15">
      <c r="A130" s="59" t="s">
        <v>214</v>
      </c>
      <c r="B130" s="51"/>
      <c r="C130" s="41"/>
      <c r="D130" s="41"/>
      <c r="E130" s="41"/>
      <c r="F130" s="41"/>
      <c r="G130" s="41"/>
      <c r="H130" s="41"/>
      <c r="I130" s="41"/>
      <c r="J130" s="58"/>
    </row>
    <row r="131" spans="1:10" x14ac:dyDescent="0.15">
      <c r="A131" s="59" t="s">
        <v>215</v>
      </c>
      <c r="B131" s="51"/>
      <c r="C131" s="41"/>
      <c r="D131" s="41"/>
      <c r="E131" s="41"/>
      <c r="F131" s="41"/>
      <c r="G131" s="41"/>
      <c r="H131" s="41"/>
      <c r="I131" s="41"/>
      <c r="J131" s="58"/>
    </row>
    <row r="132" spans="1:10" x14ac:dyDescent="0.15">
      <c r="A132" s="59" t="s">
        <v>289</v>
      </c>
      <c r="B132" s="51"/>
      <c r="C132" s="41"/>
      <c r="D132" s="41"/>
      <c r="E132" s="41"/>
      <c r="F132" s="41"/>
      <c r="G132" s="41"/>
      <c r="H132" s="41"/>
      <c r="I132" s="41"/>
      <c r="J132" s="58"/>
    </row>
    <row r="133" spans="1:10" x14ac:dyDescent="0.15">
      <c r="A133" s="59" t="s">
        <v>290</v>
      </c>
      <c r="B133" s="51"/>
      <c r="C133" s="41"/>
      <c r="D133" s="41"/>
      <c r="E133" s="41"/>
      <c r="F133" s="41"/>
      <c r="G133" s="41"/>
      <c r="H133" s="41"/>
      <c r="I133" s="41"/>
      <c r="J133" s="58"/>
    </row>
    <row r="134" spans="1:10" x14ac:dyDescent="0.15">
      <c r="A134" s="59"/>
      <c r="B134" s="51"/>
      <c r="C134" s="41"/>
      <c r="D134" s="41"/>
      <c r="E134" s="41"/>
      <c r="F134" s="41"/>
      <c r="G134" s="41"/>
      <c r="H134" s="41"/>
      <c r="I134" s="41"/>
      <c r="J134" s="58"/>
    </row>
    <row r="135" spans="1:10" x14ac:dyDescent="0.15">
      <c r="A135" s="59"/>
      <c r="B135" s="51"/>
      <c r="C135" s="41"/>
      <c r="D135" s="41"/>
      <c r="E135" s="41"/>
      <c r="F135" s="41"/>
      <c r="G135" s="41"/>
      <c r="H135" s="41"/>
      <c r="I135" s="41"/>
      <c r="J135" s="58"/>
    </row>
    <row r="136" spans="1:10" x14ac:dyDescent="0.15">
      <c r="A136" s="57" t="s">
        <v>164</v>
      </c>
      <c r="B136" s="41"/>
      <c r="C136" s="41"/>
      <c r="D136" s="41"/>
      <c r="E136" s="41"/>
      <c r="F136" s="41"/>
      <c r="G136" s="41"/>
      <c r="H136" s="41"/>
      <c r="I136" s="41"/>
      <c r="J136" s="58"/>
    </row>
    <row r="137" spans="1:10" x14ac:dyDescent="0.15">
      <c r="A137" s="72"/>
      <c r="B137" s="204" t="s">
        <v>48</v>
      </c>
      <c r="C137" s="286"/>
      <c r="D137" s="204" t="s">
        <v>49</v>
      </c>
      <c r="E137" s="290"/>
      <c r="F137" s="286"/>
      <c r="G137" s="204" t="s">
        <v>50</v>
      </c>
      <c r="H137" s="286"/>
      <c r="I137" s="41"/>
      <c r="J137" s="58"/>
    </row>
    <row r="138" spans="1:10" x14ac:dyDescent="0.15">
      <c r="A138" s="72"/>
      <c r="B138" s="323"/>
      <c r="C138" s="324"/>
      <c r="D138" s="161"/>
      <c r="E138" s="41" t="s">
        <v>186</v>
      </c>
      <c r="F138" s="64"/>
      <c r="G138" s="42"/>
      <c r="H138" s="49" t="s">
        <v>43</v>
      </c>
      <c r="I138" s="70">
        <f>D138*G138</f>
        <v>0</v>
      </c>
      <c r="J138" s="58"/>
    </row>
    <row r="139" spans="1:10" x14ac:dyDescent="0.15">
      <c r="A139" s="72"/>
      <c r="B139" s="272"/>
      <c r="C139" s="273"/>
      <c r="D139" s="162"/>
      <c r="E139" s="66" t="s">
        <v>186</v>
      </c>
      <c r="F139" s="67"/>
      <c r="G139" s="62"/>
      <c r="H139" s="63" t="s">
        <v>43</v>
      </c>
      <c r="I139" s="70">
        <f>D139*G139</f>
        <v>0</v>
      </c>
      <c r="J139" s="58"/>
    </row>
    <row r="140" spans="1:10" x14ac:dyDescent="0.15">
      <c r="A140" s="72"/>
      <c r="B140" s="272"/>
      <c r="C140" s="273"/>
      <c r="D140" s="162"/>
      <c r="E140" s="66" t="s">
        <v>186</v>
      </c>
      <c r="F140" s="67"/>
      <c r="G140" s="62"/>
      <c r="H140" s="63" t="s">
        <v>43</v>
      </c>
      <c r="I140" s="70">
        <f>D140*G140</f>
        <v>0</v>
      </c>
      <c r="J140" s="58"/>
    </row>
    <row r="141" spans="1:10" x14ac:dyDescent="0.15">
      <c r="A141" s="72"/>
      <c r="B141" s="272"/>
      <c r="C141" s="273"/>
      <c r="D141" s="162"/>
      <c r="E141" s="66" t="s">
        <v>186</v>
      </c>
      <c r="F141" s="67"/>
      <c r="G141" s="62"/>
      <c r="H141" s="63" t="s">
        <v>43</v>
      </c>
      <c r="I141" s="70">
        <f>D141*G141</f>
        <v>0</v>
      </c>
      <c r="J141" s="58"/>
    </row>
    <row r="142" spans="1:10" x14ac:dyDescent="0.15">
      <c r="A142" s="72"/>
      <c r="B142" s="321"/>
      <c r="C142" s="322"/>
      <c r="D142" s="163"/>
      <c r="E142" s="41" t="s">
        <v>186</v>
      </c>
      <c r="F142" s="65"/>
      <c r="G142" s="43"/>
      <c r="H142" s="50" t="s">
        <v>43</v>
      </c>
      <c r="I142" s="70">
        <f>D142*G142</f>
        <v>0</v>
      </c>
      <c r="J142" s="58"/>
    </row>
    <row r="143" spans="1:10" x14ac:dyDescent="0.15">
      <c r="A143" s="72"/>
      <c r="B143" s="276" t="s">
        <v>66</v>
      </c>
      <c r="C143" s="277"/>
      <c r="D143" s="159">
        <f>SUM(D138:D142)</f>
        <v>0</v>
      </c>
      <c r="E143" s="39" t="s">
        <v>186</v>
      </c>
      <c r="F143" s="61"/>
      <c r="G143" s="39"/>
      <c r="H143" s="40"/>
      <c r="I143" s="70">
        <f>SUM(I138:I142)</f>
        <v>0</v>
      </c>
      <c r="J143" s="58"/>
    </row>
    <row r="144" spans="1:10" x14ac:dyDescent="0.15">
      <c r="A144" s="72"/>
      <c r="B144" s="41"/>
      <c r="C144" s="64"/>
      <c r="D144" s="88"/>
      <c r="E144" s="41"/>
      <c r="F144" s="64"/>
      <c r="G144" s="41"/>
      <c r="H144" s="41"/>
      <c r="I144" s="70"/>
      <c r="J144" s="58"/>
    </row>
    <row r="145" spans="1:10" x14ac:dyDescent="0.15">
      <c r="A145" s="57"/>
      <c r="B145" s="41"/>
      <c r="C145" s="41"/>
      <c r="D145" s="41"/>
      <c r="E145" s="41"/>
      <c r="F145" s="41"/>
      <c r="G145" s="41"/>
      <c r="H145" s="41"/>
      <c r="I145" s="41"/>
      <c r="J145" s="58"/>
    </row>
    <row r="146" spans="1:10" x14ac:dyDescent="0.15">
      <c r="A146" s="57"/>
      <c r="B146" s="41" t="s">
        <v>273</v>
      </c>
      <c r="C146" s="41"/>
      <c r="D146" s="37"/>
      <c r="E146" s="37"/>
      <c r="F146" s="74"/>
      <c r="G146" s="41" t="s">
        <v>41</v>
      </c>
      <c r="H146" s="41"/>
      <c r="I146" s="41"/>
      <c r="J146" s="58"/>
    </row>
    <row r="147" spans="1:10" x14ac:dyDescent="0.15">
      <c r="A147" s="57"/>
      <c r="B147" s="41" t="s">
        <v>129</v>
      </c>
      <c r="C147" s="41"/>
      <c r="D147" s="37"/>
      <c r="E147" s="37"/>
      <c r="F147" s="160">
        <f>I143</f>
        <v>0</v>
      </c>
      <c r="G147" s="41" t="s">
        <v>187</v>
      </c>
      <c r="H147" s="41"/>
      <c r="I147" s="41"/>
      <c r="J147" s="58"/>
    </row>
    <row r="148" spans="1:10" x14ac:dyDescent="0.15">
      <c r="A148" s="57"/>
      <c r="B148" s="41" t="s">
        <v>52</v>
      </c>
      <c r="C148" s="41"/>
      <c r="D148" s="68"/>
      <c r="E148" s="41"/>
      <c r="F148" s="76" t="str">
        <f>IF(ISERROR(F146/F147)=TRUE,"",F146/F147)</f>
        <v/>
      </c>
      <c r="G148" s="41" t="s">
        <v>53</v>
      </c>
      <c r="H148" s="41"/>
      <c r="I148" s="41"/>
      <c r="J148" s="58"/>
    </row>
    <row r="149" spans="1:10" x14ac:dyDescent="0.15">
      <c r="A149" s="57"/>
      <c r="B149" s="41"/>
      <c r="C149" s="41"/>
      <c r="D149" s="68"/>
      <c r="E149" s="41"/>
      <c r="F149" s="92"/>
      <c r="G149" s="41"/>
      <c r="H149" s="41"/>
      <c r="I149" s="41"/>
      <c r="J149" s="58"/>
    </row>
    <row r="150" spans="1:10" x14ac:dyDescent="0.15">
      <c r="A150" s="57" t="s">
        <v>216</v>
      </c>
      <c r="B150" s="41"/>
      <c r="C150" s="41"/>
      <c r="D150" s="68"/>
      <c r="E150" s="41"/>
      <c r="F150" s="92"/>
      <c r="G150" s="41"/>
      <c r="H150" s="41"/>
      <c r="I150" s="41"/>
      <c r="J150" s="58"/>
    </row>
    <row r="151" spans="1:10" x14ac:dyDescent="0.15">
      <c r="A151" s="57" t="s">
        <v>217</v>
      </c>
      <c r="B151" s="41"/>
      <c r="C151" s="41"/>
      <c r="D151" s="68"/>
      <c r="E151" s="41"/>
      <c r="F151" s="92"/>
      <c r="G151" s="41"/>
      <c r="H151" s="41"/>
      <c r="I151" s="41"/>
      <c r="J151" s="58"/>
    </row>
    <row r="152" spans="1:10" x14ac:dyDescent="0.15">
      <c r="A152" s="57"/>
      <c r="B152" s="41"/>
      <c r="C152" s="41"/>
      <c r="D152" s="68"/>
      <c r="E152" s="41"/>
      <c r="F152" s="92"/>
      <c r="G152" s="41"/>
      <c r="H152" s="41"/>
      <c r="I152" s="41"/>
      <c r="J152" s="58"/>
    </row>
    <row r="153" spans="1:10" x14ac:dyDescent="0.15">
      <c r="A153" s="57"/>
      <c r="B153" s="41" t="s">
        <v>239</v>
      </c>
      <c r="C153" s="41"/>
      <c r="D153" s="37"/>
      <c r="E153" s="37"/>
      <c r="F153" s="37"/>
      <c r="G153" s="74"/>
      <c r="H153" s="41" t="s">
        <v>240</v>
      </c>
      <c r="I153" s="41"/>
      <c r="J153" s="58"/>
    </row>
    <row r="154" spans="1:10" x14ac:dyDescent="0.15">
      <c r="A154" s="57"/>
      <c r="B154" s="41" t="s">
        <v>241</v>
      </c>
      <c r="C154" s="41"/>
      <c r="D154" s="37"/>
      <c r="E154" s="37"/>
      <c r="F154" s="37"/>
      <c r="G154" s="160">
        <f>D143</f>
        <v>0</v>
      </c>
      <c r="H154" s="41" t="s">
        <v>186</v>
      </c>
      <c r="I154" s="41"/>
      <c r="J154" s="58"/>
    </row>
    <row r="155" spans="1:10" x14ac:dyDescent="0.15">
      <c r="A155" s="57"/>
      <c r="B155" s="41" t="s">
        <v>218</v>
      </c>
      <c r="C155" s="41"/>
      <c r="D155" s="68"/>
      <c r="E155" s="41"/>
      <c r="F155" s="37"/>
      <c r="G155" s="76" t="str">
        <f>IF(ISERROR(G153/G154)=TRUE,"",G153/G154)</f>
        <v/>
      </c>
      <c r="H155" s="41" t="s">
        <v>53</v>
      </c>
      <c r="I155" s="41"/>
      <c r="J155" s="58"/>
    </row>
    <row r="156" spans="1:10" x14ac:dyDescent="0.15">
      <c r="A156" s="57"/>
      <c r="B156" s="41"/>
      <c r="C156" s="41"/>
      <c r="D156" s="68"/>
      <c r="E156" s="41"/>
      <c r="F156" s="37"/>
      <c r="G156" s="92"/>
      <c r="H156" s="41"/>
      <c r="I156" s="41"/>
      <c r="J156" s="58"/>
    </row>
    <row r="157" spans="1:10" x14ac:dyDescent="0.15">
      <c r="A157" s="265" t="s">
        <v>311</v>
      </c>
      <c r="B157" s="266"/>
      <c r="C157" s="266"/>
      <c r="D157" s="266"/>
      <c r="E157" s="266"/>
      <c r="F157" s="266"/>
      <c r="G157" s="266"/>
      <c r="H157" s="266"/>
      <c r="I157" s="266"/>
      <c r="J157" s="267"/>
    </row>
    <row r="158" spans="1:10" x14ac:dyDescent="0.15">
      <c r="A158" s="268" t="s">
        <v>175</v>
      </c>
      <c r="B158" s="260"/>
      <c r="C158" s="260"/>
      <c r="D158" s="260"/>
      <c r="E158" s="260"/>
      <c r="F158" s="260"/>
      <c r="G158" s="260"/>
      <c r="H158" s="260"/>
      <c r="I158" s="260"/>
      <c r="J158" s="261"/>
    </row>
    <row r="159" spans="1:10" x14ac:dyDescent="0.15">
      <c r="A159" s="316" t="s">
        <v>280</v>
      </c>
      <c r="B159" s="317"/>
      <c r="C159" s="317"/>
      <c r="D159" s="317"/>
      <c r="E159" s="317"/>
      <c r="F159" s="317"/>
      <c r="G159" s="317"/>
      <c r="H159" s="317"/>
      <c r="I159" s="317"/>
      <c r="J159" s="318"/>
    </row>
    <row r="160" spans="1:10" ht="19.899999999999999" customHeight="1" x14ac:dyDescent="0.15">
      <c r="A160" s="259" t="s">
        <v>282</v>
      </c>
      <c r="B160" s="260"/>
      <c r="C160" s="260"/>
      <c r="D160" s="260"/>
      <c r="E160" s="260"/>
      <c r="F160" s="260"/>
      <c r="G160" s="260"/>
      <c r="H160" s="260"/>
      <c r="I160" s="260"/>
      <c r="J160" s="261"/>
    </row>
    <row r="161" spans="1:10" x14ac:dyDescent="0.15">
      <c r="A161" s="259" t="s">
        <v>281</v>
      </c>
      <c r="B161" s="319"/>
      <c r="C161" s="319"/>
      <c r="D161" s="319"/>
      <c r="E161" s="319"/>
      <c r="F161" s="319"/>
      <c r="G161" s="319"/>
      <c r="H161" s="319"/>
      <c r="I161" s="319"/>
      <c r="J161" s="320"/>
    </row>
    <row r="162" spans="1:10" x14ac:dyDescent="0.15">
      <c r="A162" s="259" t="s">
        <v>284</v>
      </c>
      <c r="B162" s="319"/>
      <c r="C162" s="319"/>
      <c r="D162" s="319"/>
      <c r="E162" s="319"/>
      <c r="F162" s="319"/>
      <c r="G162" s="319"/>
      <c r="H162" s="319"/>
      <c r="I162" s="319"/>
      <c r="J162" s="320"/>
    </row>
    <row r="163" spans="1:10" x14ac:dyDescent="0.15">
      <c r="A163" s="235" t="s">
        <v>283</v>
      </c>
      <c r="B163" s="236"/>
      <c r="C163" s="236"/>
      <c r="D163" s="236"/>
      <c r="E163" s="236"/>
      <c r="F163" s="236"/>
      <c r="G163" s="236"/>
      <c r="H163" s="236"/>
      <c r="I163" s="236"/>
      <c r="J163" s="237"/>
    </row>
    <row r="164" spans="1:10" ht="14.25" thickBot="1" x14ac:dyDescent="0.2">
      <c r="A164" s="57"/>
      <c r="B164" s="41"/>
      <c r="C164" s="41"/>
      <c r="D164" s="41"/>
      <c r="E164" s="41"/>
      <c r="F164" s="41"/>
      <c r="G164" s="41"/>
      <c r="H164" s="41"/>
      <c r="I164" s="41"/>
      <c r="J164" s="58"/>
    </row>
    <row r="165" spans="1:10" x14ac:dyDescent="0.15">
      <c r="A165" s="52" t="s">
        <v>54</v>
      </c>
      <c r="B165" s="53"/>
      <c r="C165" s="53"/>
      <c r="D165" s="53"/>
      <c r="E165" s="53"/>
      <c r="F165" s="53"/>
      <c r="G165" s="53"/>
      <c r="H165" s="53"/>
      <c r="I165" s="53"/>
      <c r="J165" s="54"/>
    </row>
    <row r="166" spans="1:10" x14ac:dyDescent="0.15">
      <c r="A166" s="59" t="s">
        <v>305</v>
      </c>
      <c r="B166" s="41"/>
      <c r="C166" s="41"/>
      <c r="D166" s="41"/>
      <c r="E166" s="41"/>
      <c r="F166" s="41"/>
      <c r="G166" s="41"/>
      <c r="H166" s="41"/>
      <c r="I166" s="41"/>
      <c r="J166" s="58"/>
    </row>
    <row r="167" spans="1:10" ht="15.75" customHeight="1" x14ac:dyDescent="0.15">
      <c r="A167" s="59" t="s">
        <v>188</v>
      </c>
      <c r="B167" s="41"/>
      <c r="C167" s="41"/>
      <c r="D167" s="41"/>
      <c r="E167" s="41"/>
      <c r="F167" s="41"/>
      <c r="G167" s="41"/>
      <c r="H167" s="41"/>
      <c r="I167" s="41"/>
      <c r="J167" s="58"/>
    </row>
    <row r="168" spans="1:10" ht="53.25" customHeight="1" thickBot="1" x14ac:dyDescent="0.2">
      <c r="A168" s="166"/>
      <c r="B168" s="167"/>
      <c r="C168" s="167"/>
      <c r="D168" s="167"/>
      <c r="E168" s="167"/>
      <c r="F168" s="167"/>
      <c r="G168" s="167"/>
      <c r="H168" s="167"/>
      <c r="I168" s="167"/>
      <c r="J168" s="168"/>
    </row>
    <row r="169" spans="1:10" x14ac:dyDescent="0.15">
      <c r="A169" s="52" t="s">
        <v>55</v>
      </c>
      <c r="B169" s="53"/>
      <c r="C169" s="53"/>
      <c r="D169" s="53"/>
      <c r="E169" s="53"/>
      <c r="F169" s="53"/>
      <c r="G169" s="53"/>
      <c r="H169" s="53"/>
      <c r="I169" s="53"/>
      <c r="J169" s="54"/>
    </row>
    <row r="170" spans="1:10" ht="18" customHeight="1" x14ac:dyDescent="0.15">
      <c r="A170" s="59" t="s">
        <v>56</v>
      </c>
      <c r="B170" s="41"/>
      <c r="C170" s="41"/>
      <c r="D170" s="41"/>
      <c r="E170" s="41"/>
      <c r="F170" s="41"/>
      <c r="G170" s="41"/>
      <c r="H170" s="41"/>
      <c r="I170" s="41"/>
      <c r="J170" s="58"/>
    </row>
    <row r="171" spans="1:10" ht="28.5" customHeight="1" thickBot="1" x14ac:dyDescent="0.2">
      <c r="A171" s="232"/>
      <c r="B171" s="233"/>
      <c r="C171" s="233"/>
      <c r="D171" s="233"/>
      <c r="E171" s="233"/>
      <c r="F171" s="233"/>
      <c r="G171" s="233"/>
      <c r="H171" s="233"/>
      <c r="I171" s="233"/>
      <c r="J171" s="234"/>
    </row>
    <row r="172" spans="1:10" x14ac:dyDescent="0.15">
      <c r="A172" s="73" t="s">
        <v>285</v>
      </c>
      <c r="B172" s="53"/>
      <c r="C172" s="53"/>
      <c r="D172" s="53"/>
      <c r="E172" s="53"/>
      <c r="F172" s="53"/>
      <c r="G172" s="53"/>
      <c r="H172" s="53"/>
      <c r="I172" s="53"/>
      <c r="J172" s="54"/>
    </row>
    <row r="173" spans="1:10" x14ac:dyDescent="0.15">
      <c r="A173" s="59" t="s">
        <v>58</v>
      </c>
      <c r="B173" s="41"/>
      <c r="C173" s="41"/>
      <c r="D173" s="41"/>
      <c r="E173" s="41"/>
      <c r="F173" s="41"/>
      <c r="G173" s="41"/>
      <c r="H173" s="41"/>
      <c r="I173" s="41"/>
      <c r="J173" s="58"/>
    </row>
    <row r="174" spans="1:10" x14ac:dyDescent="0.15">
      <c r="A174" s="164"/>
      <c r="C174" s="165"/>
      <c r="E174" s="165"/>
      <c r="G174" s="165"/>
      <c r="J174" s="58"/>
    </row>
    <row r="175" spans="1:10" s="415" customFormat="1" ht="14.25" thickBot="1" x14ac:dyDescent="0.2">
      <c r="A175" s="424" t="s">
        <v>57</v>
      </c>
      <c r="B175" s="425"/>
      <c r="C175" s="426" t="s">
        <v>314</v>
      </c>
      <c r="D175" s="425"/>
      <c r="E175" s="426" t="s">
        <v>315</v>
      </c>
      <c r="F175" s="425"/>
      <c r="G175" s="426" t="s">
        <v>316</v>
      </c>
      <c r="H175" s="425"/>
      <c r="I175" s="427"/>
      <c r="J175" s="428"/>
    </row>
    <row r="176" spans="1:10" x14ac:dyDescent="0.15">
      <c r="A176" s="52" t="s">
        <v>189</v>
      </c>
      <c r="B176" s="53"/>
      <c r="C176" s="53"/>
      <c r="D176" s="53"/>
      <c r="E176" s="53"/>
      <c r="F176" s="53"/>
      <c r="G176" s="53"/>
      <c r="H176" s="53"/>
      <c r="I176" s="53"/>
      <c r="J176" s="54"/>
    </row>
    <row r="177" spans="1:10" x14ac:dyDescent="0.15">
      <c r="A177" s="57" t="s">
        <v>190</v>
      </c>
      <c r="B177" s="41"/>
      <c r="C177" s="41"/>
      <c r="D177" s="41"/>
      <c r="E177" s="41"/>
      <c r="F177" s="41"/>
      <c r="G177" s="41"/>
      <c r="H177" s="41"/>
      <c r="I177" s="41"/>
      <c r="J177" s="58"/>
    </row>
    <row r="178" spans="1:10" s="429" customFormat="1" ht="14.25" customHeight="1" x14ac:dyDescent="0.15">
      <c r="A178" s="59" t="s">
        <v>321</v>
      </c>
      <c r="B178" s="51"/>
      <c r="C178" s="51"/>
      <c r="D178" s="51"/>
      <c r="E178" s="51"/>
      <c r="F178" s="51"/>
      <c r="G178" s="51"/>
      <c r="H178" s="51"/>
      <c r="I178" s="51"/>
      <c r="J178" s="60"/>
    </row>
    <row r="179" spans="1:10" ht="42" customHeight="1" x14ac:dyDescent="0.15">
      <c r="A179" s="166"/>
      <c r="B179" s="167"/>
      <c r="C179" s="167"/>
      <c r="D179" s="167"/>
      <c r="E179" s="167"/>
      <c r="F179" s="167"/>
      <c r="G179" s="167"/>
      <c r="H179" s="167"/>
      <c r="I179" s="167"/>
      <c r="J179" s="168"/>
    </row>
    <row r="180" spans="1:10" x14ac:dyDescent="0.15">
      <c r="A180" s="57" t="s">
        <v>191</v>
      </c>
      <c r="B180" s="41"/>
      <c r="C180" s="41"/>
      <c r="D180" s="41"/>
      <c r="E180" s="41"/>
      <c r="F180" s="41"/>
      <c r="G180" s="41"/>
      <c r="H180" s="41"/>
      <c r="I180" s="41"/>
      <c r="J180" s="58"/>
    </row>
    <row r="181" spans="1:10" ht="18" customHeight="1" x14ac:dyDescent="0.15">
      <c r="A181" s="59" t="s">
        <v>192</v>
      </c>
      <c r="B181" s="41"/>
      <c r="C181" s="41"/>
      <c r="D181" s="41"/>
      <c r="E181" s="41"/>
      <c r="F181" s="41"/>
      <c r="G181" s="41"/>
      <c r="H181" s="41"/>
      <c r="I181" s="41"/>
      <c r="J181" s="58"/>
    </row>
    <row r="182" spans="1:10" ht="23.25" customHeight="1" x14ac:dyDescent="0.15">
      <c r="A182" s="166"/>
      <c r="B182" s="167"/>
      <c r="C182" s="167"/>
      <c r="D182" s="167"/>
      <c r="E182" s="167"/>
      <c r="F182" s="167"/>
      <c r="G182" s="167"/>
      <c r="H182" s="167"/>
      <c r="I182" s="167"/>
      <c r="J182" s="168"/>
    </row>
    <row r="183" spans="1:10" x14ac:dyDescent="0.15">
      <c r="A183" s="55" t="s">
        <v>193</v>
      </c>
      <c r="B183" s="48"/>
      <c r="C183" s="48"/>
      <c r="D183" s="48"/>
      <c r="E183" s="48"/>
      <c r="F183" s="48"/>
      <c r="G183" s="48"/>
      <c r="H183" s="48"/>
      <c r="I183" s="48"/>
      <c r="J183" s="56"/>
    </row>
    <row r="184" spans="1:10" ht="18" customHeight="1" x14ac:dyDescent="0.15">
      <c r="A184" s="59" t="s">
        <v>194</v>
      </c>
      <c r="B184" s="41"/>
      <c r="C184" s="41"/>
      <c r="D184" s="41"/>
      <c r="E184" s="41"/>
      <c r="F184" s="41"/>
      <c r="G184" s="41"/>
      <c r="H184" s="41"/>
      <c r="I184" s="41"/>
      <c r="J184" s="58"/>
    </row>
    <row r="185" spans="1:10" ht="42.75" customHeight="1" thickBot="1" x14ac:dyDescent="0.2">
      <c r="A185" s="166"/>
      <c r="B185" s="167"/>
      <c r="C185" s="167"/>
      <c r="D185" s="167"/>
      <c r="E185" s="167"/>
      <c r="F185" s="167"/>
      <c r="G185" s="167"/>
      <c r="H185" s="167"/>
      <c r="I185" s="167"/>
      <c r="J185" s="168"/>
    </row>
    <row r="186" spans="1:10" x14ac:dyDescent="0.15">
      <c r="A186" s="52" t="s">
        <v>59</v>
      </c>
      <c r="B186" s="53"/>
      <c r="C186" s="53"/>
      <c r="D186" s="53"/>
      <c r="E186" s="53"/>
      <c r="F186" s="53"/>
      <c r="G186" s="53"/>
      <c r="H186" s="53"/>
      <c r="I186" s="53"/>
      <c r="J186" s="54"/>
    </row>
    <row r="187" spans="1:10" x14ac:dyDescent="0.15">
      <c r="A187" s="59" t="s">
        <v>60</v>
      </c>
      <c r="B187" s="41"/>
      <c r="C187" s="41"/>
      <c r="D187" s="41"/>
      <c r="E187" s="41"/>
      <c r="F187" s="41"/>
      <c r="G187" s="41"/>
      <c r="H187" s="41"/>
      <c r="I187" s="41"/>
      <c r="J187" s="58"/>
    </row>
    <row r="188" spans="1:10" x14ac:dyDescent="0.15">
      <c r="A188" s="59" t="s">
        <v>61</v>
      </c>
      <c r="B188" s="41"/>
      <c r="C188" s="41"/>
      <c r="D188" s="41"/>
      <c r="E188" s="41"/>
      <c r="F188" s="41"/>
      <c r="G188" s="41"/>
      <c r="H188" s="41"/>
      <c r="I188" s="41"/>
      <c r="J188" s="58"/>
    </row>
    <row r="189" spans="1:10" x14ac:dyDescent="0.15">
      <c r="A189" s="59" t="s">
        <v>62</v>
      </c>
      <c r="B189" s="41"/>
      <c r="C189" s="41"/>
      <c r="D189" s="41"/>
      <c r="E189" s="41"/>
      <c r="F189" s="41"/>
      <c r="G189" s="41"/>
      <c r="H189" s="41"/>
      <c r="I189" s="41"/>
      <c r="J189" s="58"/>
    </row>
    <row r="190" spans="1:10" ht="15.75" customHeight="1" x14ac:dyDescent="0.15">
      <c r="A190" s="59" t="s">
        <v>63</v>
      </c>
      <c r="B190" s="41"/>
      <c r="C190" s="41"/>
      <c r="D190" s="41"/>
      <c r="E190" s="41"/>
      <c r="F190" s="41"/>
      <c r="G190" s="41"/>
      <c r="H190" s="41"/>
      <c r="I190" s="41"/>
      <c r="J190" s="58"/>
    </row>
    <row r="191" spans="1:10" ht="47.25" customHeight="1" thickBot="1" x14ac:dyDescent="0.2">
      <c r="A191" s="229"/>
      <c r="B191" s="230"/>
      <c r="C191" s="230"/>
      <c r="D191" s="230"/>
      <c r="E191" s="230"/>
      <c r="F191" s="230"/>
      <c r="G191" s="230"/>
      <c r="H191" s="230"/>
      <c r="I191" s="230"/>
      <c r="J191" s="231"/>
    </row>
    <row r="192" spans="1:10" x14ac:dyDescent="0.15">
      <c r="A192" s="38" t="s">
        <v>64</v>
      </c>
    </row>
    <row r="193" spans="1:1" x14ac:dyDescent="0.15">
      <c r="A193" s="38" t="s">
        <v>65</v>
      </c>
    </row>
  </sheetData>
  <mergeCells count="114">
    <mergeCell ref="A175:B175"/>
    <mergeCell ref="C175:D175"/>
    <mergeCell ref="E175:F175"/>
    <mergeCell ref="G175:H175"/>
    <mergeCell ref="I175:J175"/>
    <mergeCell ref="G1:H1"/>
    <mergeCell ref="I1:J1"/>
    <mergeCell ref="A159:J159"/>
    <mergeCell ref="A161:J161"/>
    <mergeCell ref="A162:J162"/>
    <mergeCell ref="E30:E31"/>
    <mergeCell ref="F30:G31"/>
    <mergeCell ref="H30:H31"/>
    <mergeCell ref="I30:J31"/>
    <mergeCell ref="B142:C142"/>
    <mergeCell ref="B138:C138"/>
    <mergeCell ref="E6:J6"/>
    <mergeCell ref="C28:D28"/>
    <mergeCell ref="E28:E29"/>
    <mergeCell ref="F28:G29"/>
    <mergeCell ref="C27:D27"/>
    <mergeCell ref="H28:H29"/>
    <mergeCell ref="C26:D26"/>
    <mergeCell ref="E26:E27"/>
    <mergeCell ref="F26:G27"/>
    <mergeCell ref="H26:H27"/>
    <mergeCell ref="I26:J27"/>
    <mergeCell ref="C29:D29"/>
    <mergeCell ref="E24:J24"/>
    <mergeCell ref="I28:J29"/>
    <mergeCell ref="I25:J25"/>
    <mergeCell ref="F25:G25"/>
    <mergeCell ref="E22:J22"/>
    <mergeCell ref="E23:J23"/>
    <mergeCell ref="C15:D15"/>
    <mergeCell ref="C16:D16"/>
    <mergeCell ref="E16:F16"/>
    <mergeCell ref="C25:D25"/>
    <mergeCell ref="E15:J15"/>
    <mergeCell ref="H16:J16"/>
    <mergeCell ref="F17:J17"/>
    <mergeCell ref="E18:F18"/>
    <mergeCell ref="H18:J18"/>
    <mergeCell ref="E19:J19"/>
    <mergeCell ref="A96:J96"/>
    <mergeCell ref="B140:C140"/>
    <mergeCell ref="A103:J103"/>
    <mergeCell ref="B143:C143"/>
    <mergeCell ref="A37:C39"/>
    <mergeCell ref="A69:B69"/>
    <mergeCell ref="A70:B70"/>
    <mergeCell ref="B141:C141"/>
    <mergeCell ref="A99:J99"/>
    <mergeCell ref="A73:B73"/>
    <mergeCell ref="A86:J86"/>
    <mergeCell ref="G137:H137"/>
    <mergeCell ref="B139:C139"/>
    <mergeCell ref="A52:J52"/>
    <mergeCell ref="D39:J39"/>
    <mergeCell ref="A48:J48"/>
    <mergeCell ref="A68:B68"/>
    <mergeCell ref="A71:B71"/>
    <mergeCell ref="B137:C137"/>
    <mergeCell ref="D137:F137"/>
    <mergeCell ref="A72:B72"/>
    <mergeCell ref="A54:J54"/>
    <mergeCell ref="B5:B13"/>
    <mergeCell ref="A191:J191"/>
    <mergeCell ref="A168:J168"/>
    <mergeCell ref="A171:J171"/>
    <mergeCell ref="A185:J185"/>
    <mergeCell ref="A163:J163"/>
    <mergeCell ref="C6:D6"/>
    <mergeCell ref="C19:D19"/>
    <mergeCell ref="C7:D7"/>
    <mergeCell ref="F7:J7"/>
    <mergeCell ref="C8:D9"/>
    <mergeCell ref="E8:G9"/>
    <mergeCell ref="E11:J11"/>
    <mergeCell ref="C12:D13"/>
    <mergeCell ref="E12:J12"/>
    <mergeCell ref="E13:J13"/>
    <mergeCell ref="A57:J57"/>
    <mergeCell ref="A34:J34"/>
    <mergeCell ref="A160:J160"/>
    <mergeCell ref="A182:J182"/>
    <mergeCell ref="A46:J46"/>
    <mergeCell ref="A157:J157"/>
    <mergeCell ref="A158:J158"/>
    <mergeCell ref="A50:J50"/>
    <mergeCell ref="A179:J179"/>
    <mergeCell ref="A2:J2"/>
    <mergeCell ref="A3:J3"/>
    <mergeCell ref="A4:B4"/>
    <mergeCell ref="C4:J4"/>
    <mergeCell ref="C5:D5"/>
    <mergeCell ref="E5:J5"/>
    <mergeCell ref="A35:C36"/>
    <mergeCell ref="D35:G35"/>
    <mergeCell ref="C31:D31"/>
    <mergeCell ref="H8:H9"/>
    <mergeCell ref="I8:J8"/>
    <mergeCell ref="I9:J9"/>
    <mergeCell ref="E10:J10"/>
    <mergeCell ref="C10:D11"/>
    <mergeCell ref="B14:B19"/>
    <mergeCell ref="C14:D14"/>
    <mergeCell ref="E14:J14"/>
    <mergeCell ref="A5:A19"/>
    <mergeCell ref="C30:D30"/>
    <mergeCell ref="A20:B23"/>
    <mergeCell ref="A24:B31"/>
    <mergeCell ref="C17:D17"/>
    <mergeCell ref="C18:D18"/>
  </mergeCells>
  <phoneticPr fontId="1"/>
  <dataValidations disablePrompts="1" count="2">
    <dataValidation type="list" allowBlank="1" showInputMessage="1" showErrorMessage="1" sqref="A68:B74" xr:uid="{00000000-0002-0000-0000-000000000000}">
      <formula1>エネルギー種類</formula1>
    </dataValidation>
    <dataValidation type="list" allowBlank="1" showInputMessage="1" showErrorMessage="1" sqref="D35:G35" xr:uid="{00000000-0002-0000-0000-000001000000}">
      <formula1>既存or新設</formula1>
    </dataValidation>
  </dataValidations>
  <pageMargins left="0.7" right="0.7" top="0.75" bottom="0.75" header="0.3" footer="0.3"/>
  <pageSetup paperSize="9" scale="98" fitToHeight="0" orientation="portrait" r:id="rId1"/>
  <headerFooter>
    <oddFooter>&amp;L&amp;9mi03d30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2:AH153"/>
  <sheetViews>
    <sheetView showGridLines="0" view="pageBreakPreview" zoomScale="120" zoomScaleNormal="100" zoomScaleSheetLayoutView="120" zoomScalePageLayoutView="120" workbookViewId="0"/>
  </sheetViews>
  <sheetFormatPr defaultColWidth="2.625" defaultRowHeight="13.5" x14ac:dyDescent="0.15"/>
  <cols>
    <col min="1" max="16384" width="2.625" style="1"/>
  </cols>
  <sheetData>
    <row r="2" spans="1:34" ht="17.25" x14ac:dyDescent="0.15">
      <c r="B2" s="105" t="s">
        <v>307</v>
      </c>
    </row>
    <row r="4" spans="1:34" s="430" customFormat="1" x14ac:dyDescent="0.15">
      <c r="A4" s="430" t="s">
        <v>308</v>
      </c>
      <c r="B4" s="431"/>
      <c r="C4" s="431"/>
      <c r="D4" s="431"/>
      <c r="E4" s="431"/>
      <c r="F4" s="431"/>
      <c r="G4" s="431"/>
      <c r="H4" s="431"/>
      <c r="I4" s="431"/>
      <c r="J4" s="431"/>
      <c r="K4" s="431"/>
      <c r="L4" s="431"/>
      <c r="M4" s="431"/>
      <c r="N4" s="431"/>
      <c r="O4" s="431"/>
      <c r="P4" s="431"/>
      <c r="Q4" s="431"/>
      <c r="R4" s="432" t="s">
        <v>291</v>
      </c>
      <c r="S4" s="417"/>
      <c r="T4" s="417"/>
      <c r="U4" s="417"/>
      <c r="V4" s="417"/>
      <c r="W4" s="417"/>
      <c r="X4" s="433"/>
      <c r="Y4" s="434"/>
      <c r="Z4" s="434"/>
      <c r="AA4" s="434"/>
      <c r="AB4" s="431"/>
      <c r="AC4" s="431"/>
      <c r="AD4" s="431"/>
      <c r="AE4" s="431"/>
      <c r="AF4" s="431"/>
      <c r="AG4" s="435"/>
    </row>
    <row r="5" spans="1:34" s="141" customFormat="1" x14ac:dyDescent="0.15">
      <c r="A5" s="169" t="s">
        <v>276</v>
      </c>
      <c r="B5" s="332"/>
      <c r="C5" s="332"/>
      <c r="D5" s="332"/>
      <c r="E5" s="332"/>
      <c r="F5" s="332"/>
      <c r="G5" s="332"/>
      <c r="H5" s="332"/>
      <c r="I5" s="332"/>
      <c r="J5" s="332"/>
      <c r="K5" s="332"/>
      <c r="L5" s="332"/>
      <c r="M5" s="332"/>
      <c r="N5" s="332"/>
      <c r="O5" s="332"/>
      <c r="P5" s="332"/>
      <c r="Q5" s="332"/>
      <c r="R5" s="332"/>
      <c r="S5" s="332"/>
      <c r="T5" s="332"/>
      <c r="U5" s="332"/>
      <c r="V5" s="332"/>
      <c r="W5" s="332"/>
      <c r="X5" s="332"/>
      <c r="Y5" s="333"/>
      <c r="Z5" s="334"/>
      <c r="AA5" s="334"/>
      <c r="AB5" s="334"/>
      <c r="AC5" s="335"/>
      <c r="AD5" s="336"/>
      <c r="AE5" s="336"/>
      <c r="AF5" s="148"/>
      <c r="AG5" s="147"/>
    </row>
    <row r="6" spans="1:34" s="141" customFormat="1" x14ac:dyDescent="0.15">
      <c r="A6" s="169" t="s">
        <v>288</v>
      </c>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row>
    <row r="7" spans="1:34" s="141" customFormat="1" x14ac:dyDescent="0.15">
      <c r="A7" s="169" t="s">
        <v>287</v>
      </c>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row>
    <row r="8" spans="1:34" x14ac:dyDescent="0.15">
      <c r="A8" s="103"/>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row>
    <row r="9" spans="1:34" ht="17.100000000000001" customHeight="1" x14ac:dyDescent="0.15">
      <c r="B9" s="3"/>
      <c r="C9" s="4"/>
      <c r="D9" s="4"/>
      <c r="E9" s="5"/>
      <c r="F9" s="6" t="s">
        <v>0</v>
      </c>
      <c r="G9" s="6"/>
      <c r="H9" s="6"/>
      <c r="I9" s="6"/>
      <c r="J9" s="6"/>
      <c r="K9" s="6"/>
      <c r="L9" s="7"/>
      <c r="M9" s="8" t="s">
        <v>1</v>
      </c>
      <c r="N9" s="6"/>
      <c r="O9" s="6"/>
      <c r="P9" s="6"/>
      <c r="Q9" s="6"/>
      <c r="R9" s="6"/>
      <c r="S9" s="7"/>
      <c r="T9" s="9" t="s">
        <v>2</v>
      </c>
      <c r="U9" s="10"/>
      <c r="V9" s="10"/>
      <c r="W9" s="10"/>
      <c r="X9" s="10"/>
      <c r="Y9" s="10"/>
      <c r="Z9" s="11"/>
      <c r="AA9" s="9" t="s">
        <v>3</v>
      </c>
      <c r="AB9" s="10"/>
      <c r="AC9" s="10"/>
      <c r="AD9" s="10"/>
      <c r="AE9" s="10"/>
      <c r="AF9" s="10"/>
      <c r="AG9" s="11"/>
    </row>
    <row r="10" spans="1:34" ht="17.100000000000001" customHeight="1" x14ac:dyDescent="0.15">
      <c r="B10" s="12"/>
      <c r="C10" s="13"/>
      <c r="D10" s="13"/>
      <c r="E10" s="14"/>
      <c r="F10" s="15"/>
      <c r="G10" s="15"/>
      <c r="H10" s="15"/>
      <c r="I10" s="15"/>
      <c r="J10" s="15"/>
      <c r="K10" s="15"/>
      <c r="L10" s="16"/>
      <c r="M10" s="17" t="s">
        <v>4</v>
      </c>
      <c r="N10" s="15"/>
      <c r="O10" s="15"/>
      <c r="P10" s="15"/>
      <c r="Q10" s="15"/>
      <c r="R10" s="15"/>
      <c r="S10" s="16"/>
      <c r="T10" s="18" t="s">
        <v>147</v>
      </c>
      <c r="U10" s="19"/>
      <c r="V10" s="19"/>
      <c r="W10" s="19"/>
      <c r="X10" s="19"/>
      <c r="Y10" s="19"/>
      <c r="Z10" s="20"/>
      <c r="AA10" s="18" t="s">
        <v>5</v>
      </c>
      <c r="AB10" s="19"/>
      <c r="AC10" s="19"/>
      <c r="AD10" s="19"/>
      <c r="AE10" s="19"/>
      <c r="AF10" s="19"/>
      <c r="AG10" s="20"/>
    </row>
    <row r="11" spans="1:34" ht="17.100000000000001" customHeight="1" x14ac:dyDescent="0.15">
      <c r="B11" s="12"/>
      <c r="C11" s="13"/>
      <c r="D11" s="13"/>
      <c r="E11" s="14"/>
      <c r="F11" s="21"/>
      <c r="G11" s="21"/>
      <c r="H11" s="21"/>
      <c r="I11" s="21"/>
      <c r="J11" s="21"/>
      <c r="K11" s="21"/>
      <c r="L11" s="22"/>
      <c r="M11" s="23"/>
      <c r="N11" s="21"/>
      <c r="O11" s="21"/>
      <c r="P11" s="21"/>
      <c r="Q11" s="21"/>
      <c r="R11" s="21"/>
      <c r="S11" s="22"/>
      <c r="T11" s="24"/>
      <c r="U11" s="25"/>
      <c r="V11" s="25"/>
      <c r="W11" s="25"/>
      <c r="X11" s="25"/>
      <c r="Y11" s="25"/>
      <c r="Z11" s="26"/>
      <c r="AA11" s="24"/>
      <c r="AB11" s="25"/>
      <c r="AC11" s="25"/>
      <c r="AD11" s="25"/>
      <c r="AE11" s="25"/>
      <c r="AF11" s="25"/>
      <c r="AG11" s="26"/>
    </row>
    <row r="12" spans="1:34" ht="17.100000000000001" customHeight="1" x14ac:dyDescent="0.15">
      <c r="B12" s="12" t="s">
        <v>6</v>
      </c>
      <c r="C12" s="13"/>
      <c r="D12" s="13"/>
      <c r="E12" s="14"/>
      <c r="F12" s="344"/>
      <c r="G12" s="345"/>
      <c r="H12" s="345"/>
      <c r="I12" s="345"/>
      <c r="J12" s="345"/>
      <c r="K12" s="345"/>
      <c r="L12" s="146" t="s">
        <v>272</v>
      </c>
      <c r="M12" s="344"/>
      <c r="N12" s="345"/>
      <c r="O12" s="345"/>
      <c r="P12" s="345"/>
      <c r="Q12" s="345"/>
      <c r="R12" s="345"/>
      <c r="S12" s="146" t="s">
        <v>272</v>
      </c>
      <c r="T12" s="343">
        <f>F12-M12</f>
        <v>0</v>
      </c>
      <c r="U12" s="343"/>
      <c r="V12" s="343"/>
      <c r="W12" s="343"/>
      <c r="X12" s="343"/>
      <c r="Y12" s="343"/>
      <c r="Z12" s="343"/>
      <c r="AA12" s="343">
        <f>L34</f>
        <v>0</v>
      </c>
      <c r="AB12" s="343"/>
      <c r="AC12" s="343"/>
      <c r="AD12" s="343"/>
      <c r="AE12" s="343"/>
      <c r="AF12" s="343"/>
      <c r="AG12" s="343"/>
    </row>
    <row r="13" spans="1:34" ht="17.100000000000001" customHeight="1" x14ac:dyDescent="0.15">
      <c r="B13" s="12"/>
      <c r="C13" s="13"/>
      <c r="D13" s="13"/>
      <c r="E13" s="14"/>
      <c r="F13" s="10" t="s">
        <v>7</v>
      </c>
      <c r="G13" s="10"/>
      <c r="H13" s="10"/>
      <c r="I13" s="10"/>
      <c r="J13" s="10"/>
      <c r="K13" s="10"/>
      <c r="L13" s="11"/>
      <c r="M13" s="9" t="s">
        <v>8</v>
      </c>
      <c r="N13" s="10"/>
      <c r="O13" s="10"/>
      <c r="P13" s="10"/>
      <c r="Q13" s="10"/>
      <c r="R13" s="10"/>
      <c r="S13" s="11"/>
      <c r="T13" s="9" t="s">
        <v>9</v>
      </c>
      <c r="U13" s="10"/>
      <c r="V13" s="10"/>
      <c r="W13" s="10"/>
      <c r="X13" s="10"/>
      <c r="Y13" s="10"/>
      <c r="Z13" s="11"/>
      <c r="AA13" s="9" t="s">
        <v>10</v>
      </c>
      <c r="AB13" s="10"/>
      <c r="AC13" s="10"/>
      <c r="AD13" s="10"/>
      <c r="AE13" s="10"/>
      <c r="AF13" s="10"/>
      <c r="AG13" s="11"/>
    </row>
    <row r="14" spans="1:34" ht="17.100000000000001" customHeight="1" x14ac:dyDescent="0.15">
      <c r="B14" s="12"/>
      <c r="C14" s="13"/>
      <c r="D14" s="13"/>
      <c r="E14" s="14"/>
      <c r="F14" s="19"/>
      <c r="G14" s="19"/>
      <c r="H14" s="19"/>
      <c r="I14" s="19"/>
      <c r="J14" s="19"/>
      <c r="K14" s="19"/>
      <c r="L14" s="20"/>
      <c r="M14" s="18" t="s">
        <v>11</v>
      </c>
      <c r="N14" s="19"/>
      <c r="O14" s="19"/>
      <c r="P14" s="19"/>
      <c r="Q14" s="19"/>
      <c r="R14" s="19"/>
      <c r="S14" s="20"/>
      <c r="T14" s="18" t="s">
        <v>12</v>
      </c>
      <c r="U14" s="19"/>
      <c r="V14" s="19"/>
      <c r="W14" s="19"/>
      <c r="X14" s="19"/>
      <c r="Y14" s="19"/>
      <c r="Z14" s="20"/>
      <c r="AA14" s="133" t="s">
        <v>247</v>
      </c>
      <c r="AB14" s="134"/>
      <c r="AC14" s="134"/>
      <c r="AD14" s="134"/>
      <c r="AE14" s="134"/>
      <c r="AF14" s="134"/>
      <c r="AG14" s="135"/>
      <c r="AH14" s="112"/>
    </row>
    <row r="15" spans="1:34" ht="17.100000000000001" customHeight="1" x14ac:dyDescent="0.15">
      <c r="B15" s="12"/>
      <c r="C15" s="13"/>
      <c r="D15" s="13"/>
      <c r="E15" s="14"/>
      <c r="F15" s="25"/>
      <c r="G15" s="25"/>
      <c r="H15" s="25"/>
      <c r="I15" s="25"/>
      <c r="J15" s="25"/>
      <c r="K15" s="25"/>
      <c r="L15" s="26"/>
      <c r="M15" s="24" t="s">
        <v>13</v>
      </c>
      <c r="N15" s="25"/>
      <c r="O15" s="25"/>
      <c r="P15" s="25"/>
      <c r="Q15" s="25"/>
      <c r="R15" s="25"/>
      <c r="S15" s="26"/>
      <c r="T15" s="24" t="s">
        <v>13</v>
      </c>
      <c r="U15" s="25"/>
      <c r="V15" s="25"/>
      <c r="W15" s="25"/>
      <c r="X15" s="25"/>
      <c r="Y15" s="25"/>
      <c r="Z15" s="26"/>
      <c r="AA15" s="136"/>
      <c r="AB15" s="25"/>
      <c r="AC15" s="25"/>
      <c r="AD15" s="25"/>
      <c r="AE15" s="25"/>
      <c r="AF15" s="25"/>
      <c r="AG15" s="26"/>
    </row>
    <row r="16" spans="1:34" ht="17.100000000000001" customHeight="1" x14ac:dyDescent="0.15">
      <c r="B16" s="23"/>
      <c r="C16" s="21"/>
      <c r="D16" s="21"/>
      <c r="E16" s="22"/>
      <c r="F16" s="344"/>
      <c r="G16" s="345"/>
      <c r="H16" s="345"/>
      <c r="I16" s="345"/>
      <c r="J16" s="345"/>
      <c r="K16" s="345"/>
      <c r="L16" s="146" t="s">
        <v>272</v>
      </c>
      <c r="M16" s="343">
        <f>IF(AA12&gt;F16,F16,AA12)</f>
        <v>0</v>
      </c>
      <c r="N16" s="343"/>
      <c r="O16" s="343"/>
      <c r="P16" s="343"/>
      <c r="Q16" s="343"/>
      <c r="R16" s="343"/>
      <c r="S16" s="343"/>
      <c r="T16" s="343">
        <f>IF(T12&gt;M16,M16,T12)</f>
        <v>0</v>
      </c>
      <c r="U16" s="343"/>
      <c r="V16" s="343"/>
      <c r="W16" s="343"/>
      <c r="X16" s="343"/>
      <c r="Y16" s="343"/>
      <c r="Z16" s="343"/>
      <c r="AA16" s="344"/>
      <c r="AB16" s="345"/>
      <c r="AC16" s="345"/>
      <c r="AD16" s="345"/>
      <c r="AE16" s="345"/>
      <c r="AF16" s="345"/>
      <c r="AG16" s="146" t="s">
        <v>272</v>
      </c>
    </row>
    <row r="17" spans="2:33" ht="17.100000000000001" customHeight="1" x14ac:dyDescent="0.15">
      <c r="B17" s="27" t="s">
        <v>14</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9"/>
    </row>
    <row r="18" spans="2:33" ht="17.100000000000001" customHeight="1" x14ac:dyDescent="0.15">
      <c r="B18" s="30" t="s">
        <v>246</v>
      </c>
      <c r="C18" s="31"/>
      <c r="D18" s="31"/>
      <c r="E18" s="31"/>
      <c r="F18" s="31"/>
      <c r="G18" s="31"/>
      <c r="H18" s="31"/>
      <c r="I18" s="31"/>
      <c r="J18" s="31"/>
      <c r="K18" s="32"/>
      <c r="L18" s="3" t="s">
        <v>243</v>
      </c>
      <c r="M18" s="4"/>
      <c r="N18" s="4"/>
      <c r="O18" s="4"/>
      <c r="P18" s="4"/>
      <c r="Q18" s="4"/>
      <c r="R18" s="5"/>
      <c r="S18" s="33" t="s">
        <v>15</v>
      </c>
      <c r="T18" s="34"/>
      <c r="U18" s="34"/>
      <c r="V18" s="34"/>
      <c r="W18" s="34"/>
      <c r="X18" s="34"/>
      <c r="Y18" s="34"/>
      <c r="Z18" s="34"/>
      <c r="AA18" s="34"/>
      <c r="AB18" s="34"/>
      <c r="AC18" s="34"/>
      <c r="AD18" s="33" t="s">
        <v>244</v>
      </c>
      <c r="AE18" s="34"/>
      <c r="AF18" s="34"/>
      <c r="AG18" s="35"/>
    </row>
    <row r="19" spans="2:33" ht="17.100000000000001" customHeight="1" x14ac:dyDescent="0.15">
      <c r="B19" s="106"/>
      <c r="C19" s="107"/>
      <c r="D19" s="107"/>
      <c r="E19" s="107"/>
      <c r="F19" s="107"/>
      <c r="G19" s="107"/>
      <c r="H19" s="107"/>
      <c r="I19" s="107"/>
      <c r="J19" s="107"/>
      <c r="K19" s="107"/>
      <c r="L19" s="393"/>
      <c r="M19" s="394"/>
      <c r="N19" s="394"/>
      <c r="O19" s="394"/>
      <c r="P19" s="394"/>
      <c r="Q19" s="394"/>
      <c r="R19" s="395"/>
      <c r="S19" s="399"/>
      <c r="T19" s="400"/>
      <c r="U19" s="400"/>
      <c r="V19" s="400"/>
      <c r="W19" s="401"/>
      <c r="X19" s="401"/>
      <c r="Y19" s="401"/>
      <c r="Z19" s="401"/>
      <c r="AA19" s="401"/>
      <c r="AB19" s="401"/>
      <c r="AC19" s="402"/>
      <c r="AD19" s="396" t="s">
        <v>253</v>
      </c>
      <c r="AE19" s="397"/>
      <c r="AF19" s="397"/>
      <c r="AG19" s="398"/>
    </row>
    <row r="20" spans="2:33" ht="17.100000000000001" customHeight="1" x14ac:dyDescent="0.15">
      <c r="B20" s="108"/>
      <c r="C20" s="109"/>
      <c r="D20" s="109"/>
      <c r="E20" s="109"/>
      <c r="F20" s="109"/>
      <c r="G20" s="109"/>
      <c r="H20" s="109"/>
      <c r="I20" s="109"/>
      <c r="J20" s="109"/>
      <c r="K20" s="109"/>
      <c r="L20" s="340"/>
      <c r="M20" s="341"/>
      <c r="N20" s="341"/>
      <c r="O20" s="341"/>
      <c r="P20" s="341"/>
      <c r="Q20" s="341"/>
      <c r="R20" s="342"/>
      <c r="S20" s="384"/>
      <c r="T20" s="385"/>
      <c r="U20" s="385"/>
      <c r="V20" s="385"/>
      <c r="W20" s="391"/>
      <c r="X20" s="391"/>
      <c r="Y20" s="391"/>
      <c r="Z20" s="391"/>
      <c r="AA20" s="391"/>
      <c r="AB20" s="391"/>
      <c r="AC20" s="392"/>
      <c r="AD20" s="337" t="s">
        <v>254</v>
      </c>
      <c r="AE20" s="338"/>
      <c r="AF20" s="338"/>
      <c r="AG20" s="339"/>
    </row>
    <row r="21" spans="2:33" ht="17.100000000000001" customHeight="1" x14ac:dyDescent="0.15">
      <c r="B21" s="108"/>
      <c r="C21" s="109"/>
      <c r="D21" s="109"/>
      <c r="E21" s="109"/>
      <c r="F21" s="109"/>
      <c r="G21" s="109"/>
      <c r="H21" s="109"/>
      <c r="I21" s="109"/>
      <c r="J21" s="109"/>
      <c r="K21" s="109"/>
      <c r="L21" s="340"/>
      <c r="M21" s="341"/>
      <c r="N21" s="341"/>
      <c r="O21" s="341"/>
      <c r="P21" s="341"/>
      <c r="Q21" s="341"/>
      <c r="R21" s="342"/>
      <c r="S21" s="384"/>
      <c r="T21" s="385"/>
      <c r="U21" s="385"/>
      <c r="V21" s="385"/>
      <c r="W21" s="391"/>
      <c r="X21" s="391"/>
      <c r="Y21" s="391"/>
      <c r="Z21" s="391"/>
      <c r="AA21" s="391"/>
      <c r="AB21" s="391"/>
      <c r="AC21" s="392"/>
      <c r="AD21" s="386"/>
      <c r="AE21" s="387"/>
      <c r="AF21" s="387"/>
      <c r="AG21" s="388"/>
    </row>
    <row r="22" spans="2:33" ht="17.100000000000001" customHeight="1" x14ac:dyDescent="0.15">
      <c r="B22" s="108"/>
      <c r="C22" s="109"/>
      <c r="D22" s="109"/>
      <c r="E22" s="109"/>
      <c r="F22" s="109"/>
      <c r="G22" s="109"/>
      <c r="H22" s="109"/>
      <c r="I22" s="109"/>
      <c r="J22" s="109"/>
      <c r="K22" s="109"/>
      <c r="L22" s="340"/>
      <c r="M22" s="341"/>
      <c r="N22" s="341"/>
      <c r="O22" s="341"/>
      <c r="P22" s="341"/>
      <c r="Q22" s="341"/>
      <c r="R22" s="342"/>
      <c r="S22" s="384"/>
      <c r="T22" s="385"/>
      <c r="U22" s="385"/>
      <c r="V22" s="385"/>
      <c r="W22" s="391"/>
      <c r="X22" s="391"/>
      <c r="Y22" s="391"/>
      <c r="Z22" s="391"/>
      <c r="AA22" s="391"/>
      <c r="AB22" s="391"/>
      <c r="AC22" s="392"/>
      <c r="AD22" s="386"/>
      <c r="AE22" s="387"/>
      <c r="AF22" s="387"/>
      <c r="AG22" s="388"/>
    </row>
    <row r="23" spans="2:33" ht="17.100000000000001" customHeight="1" x14ac:dyDescent="0.15">
      <c r="B23" s="108"/>
      <c r="C23" s="109"/>
      <c r="D23" s="109"/>
      <c r="E23" s="109"/>
      <c r="F23" s="109"/>
      <c r="G23" s="109"/>
      <c r="H23" s="109"/>
      <c r="I23" s="109"/>
      <c r="J23" s="109"/>
      <c r="K23" s="109"/>
      <c r="L23" s="340"/>
      <c r="M23" s="341"/>
      <c r="N23" s="341"/>
      <c r="O23" s="341"/>
      <c r="P23" s="341"/>
      <c r="Q23" s="341"/>
      <c r="R23" s="342"/>
      <c r="S23" s="384"/>
      <c r="T23" s="385"/>
      <c r="U23" s="385"/>
      <c r="V23" s="385"/>
      <c r="W23" s="391"/>
      <c r="X23" s="391"/>
      <c r="Y23" s="391"/>
      <c r="Z23" s="391"/>
      <c r="AA23" s="391"/>
      <c r="AB23" s="391"/>
      <c r="AC23" s="392"/>
      <c r="AD23" s="386"/>
      <c r="AE23" s="387"/>
      <c r="AF23" s="387"/>
      <c r="AG23" s="388"/>
    </row>
    <row r="24" spans="2:33" ht="17.100000000000001" customHeight="1" x14ac:dyDescent="0.15">
      <c r="B24" s="108"/>
      <c r="C24" s="109"/>
      <c r="D24" s="109"/>
      <c r="E24" s="109"/>
      <c r="F24" s="109"/>
      <c r="G24" s="109"/>
      <c r="H24" s="109"/>
      <c r="I24" s="109"/>
      <c r="J24" s="109"/>
      <c r="K24" s="109"/>
      <c r="L24" s="340"/>
      <c r="M24" s="341"/>
      <c r="N24" s="341"/>
      <c r="O24" s="341"/>
      <c r="P24" s="341"/>
      <c r="Q24" s="341"/>
      <c r="R24" s="342"/>
      <c r="S24" s="384"/>
      <c r="T24" s="385"/>
      <c r="U24" s="385"/>
      <c r="V24" s="385"/>
      <c r="W24" s="391"/>
      <c r="X24" s="391"/>
      <c r="Y24" s="391"/>
      <c r="Z24" s="391"/>
      <c r="AA24" s="391"/>
      <c r="AB24" s="391"/>
      <c r="AC24" s="392"/>
      <c r="AD24" s="386"/>
      <c r="AE24" s="387"/>
      <c r="AF24" s="387"/>
      <c r="AG24" s="388"/>
    </row>
    <row r="25" spans="2:33" ht="17.100000000000001" customHeight="1" x14ac:dyDescent="0.15">
      <c r="B25" s="108"/>
      <c r="C25" s="109"/>
      <c r="D25" s="109"/>
      <c r="E25" s="109"/>
      <c r="F25" s="109"/>
      <c r="G25" s="109"/>
      <c r="H25" s="109"/>
      <c r="I25" s="109"/>
      <c r="J25" s="109"/>
      <c r="K25" s="109"/>
      <c r="L25" s="340"/>
      <c r="M25" s="341"/>
      <c r="N25" s="341"/>
      <c r="O25" s="341"/>
      <c r="P25" s="341"/>
      <c r="Q25" s="341"/>
      <c r="R25" s="342"/>
      <c r="S25" s="384"/>
      <c r="T25" s="385"/>
      <c r="U25" s="385"/>
      <c r="V25" s="385"/>
      <c r="W25" s="391"/>
      <c r="X25" s="391"/>
      <c r="Y25" s="391"/>
      <c r="Z25" s="391"/>
      <c r="AA25" s="391"/>
      <c r="AB25" s="391"/>
      <c r="AC25" s="392"/>
      <c r="AD25" s="386"/>
      <c r="AE25" s="387"/>
      <c r="AF25" s="387"/>
      <c r="AG25" s="388"/>
    </row>
    <row r="26" spans="2:33" ht="17.100000000000001" customHeight="1" x14ac:dyDescent="0.15">
      <c r="B26" s="108"/>
      <c r="C26" s="109"/>
      <c r="D26" s="109"/>
      <c r="E26" s="109"/>
      <c r="F26" s="109"/>
      <c r="G26" s="109"/>
      <c r="H26" s="109"/>
      <c r="I26" s="109"/>
      <c r="J26" s="109"/>
      <c r="K26" s="109"/>
      <c r="L26" s="340"/>
      <c r="M26" s="341"/>
      <c r="N26" s="341"/>
      <c r="O26" s="341"/>
      <c r="P26" s="341"/>
      <c r="Q26" s="341"/>
      <c r="R26" s="342"/>
      <c r="S26" s="384"/>
      <c r="T26" s="385"/>
      <c r="U26" s="385"/>
      <c r="V26" s="385"/>
      <c r="W26" s="391"/>
      <c r="X26" s="391"/>
      <c r="Y26" s="391"/>
      <c r="Z26" s="391"/>
      <c r="AA26" s="391"/>
      <c r="AB26" s="391"/>
      <c r="AC26" s="392"/>
      <c r="AD26" s="386"/>
      <c r="AE26" s="387"/>
      <c r="AF26" s="387"/>
      <c r="AG26" s="388"/>
    </row>
    <row r="27" spans="2:33" ht="17.100000000000001" customHeight="1" x14ac:dyDescent="0.15">
      <c r="B27" s="108"/>
      <c r="C27" s="109"/>
      <c r="D27" s="109"/>
      <c r="E27" s="109"/>
      <c r="F27" s="109"/>
      <c r="G27" s="109"/>
      <c r="H27" s="109"/>
      <c r="I27" s="109"/>
      <c r="J27" s="109"/>
      <c r="K27" s="109"/>
      <c r="L27" s="340"/>
      <c r="M27" s="341"/>
      <c r="N27" s="341"/>
      <c r="O27" s="341"/>
      <c r="P27" s="341"/>
      <c r="Q27" s="341"/>
      <c r="R27" s="342"/>
      <c r="S27" s="384"/>
      <c r="T27" s="385"/>
      <c r="U27" s="385"/>
      <c r="V27" s="385"/>
      <c r="W27" s="391"/>
      <c r="X27" s="391"/>
      <c r="Y27" s="391"/>
      <c r="Z27" s="391"/>
      <c r="AA27" s="391"/>
      <c r="AB27" s="391"/>
      <c r="AC27" s="392"/>
      <c r="AD27" s="386"/>
      <c r="AE27" s="387"/>
      <c r="AF27" s="387"/>
      <c r="AG27" s="388"/>
    </row>
    <row r="28" spans="2:33" ht="17.100000000000001" customHeight="1" x14ac:dyDescent="0.15">
      <c r="B28" s="108"/>
      <c r="C28" s="109"/>
      <c r="D28" s="109"/>
      <c r="E28" s="109"/>
      <c r="F28" s="109"/>
      <c r="G28" s="109"/>
      <c r="H28" s="109"/>
      <c r="I28" s="109"/>
      <c r="J28" s="109"/>
      <c r="K28" s="109"/>
      <c r="L28" s="340"/>
      <c r="M28" s="341"/>
      <c r="N28" s="341"/>
      <c r="O28" s="341"/>
      <c r="P28" s="341"/>
      <c r="Q28" s="341"/>
      <c r="R28" s="342"/>
      <c r="S28" s="384"/>
      <c r="T28" s="385"/>
      <c r="U28" s="385"/>
      <c r="V28" s="385"/>
      <c r="W28" s="391"/>
      <c r="X28" s="391"/>
      <c r="Y28" s="391"/>
      <c r="Z28" s="391"/>
      <c r="AA28" s="391"/>
      <c r="AB28" s="391"/>
      <c r="AC28" s="392"/>
      <c r="AD28" s="386"/>
      <c r="AE28" s="387"/>
      <c r="AF28" s="387"/>
      <c r="AG28" s="388"/>
    </row>
    <row r="29" spans="2:33" ht="17.100000000000001" customHeight="1" x14ac:dyDescent="0.15">
      <c r="B29" s="108"/>
      <c r="C29" s="109"/>
      <c r="D29" s="109"/>
      <c r="E29" s="109"/>
      <c r="F29" s="109"/>
      <c r="G29" s="109"/>
      <c r="H29" s="109"/>
      <c r="I29" s="109"/>
      <c r="J29" s="109"/>
      <c r="K29" s="109"/>
      <c r="L29" s="340"/>
      <c r="M29" s="341"/>
      <c r="N29" s="341"/>
      <c r="O29" s="341"/>
      <c r="P29" s="341"/>
      <c r="Q29" s="341"/>
      <c r="R29" s="342"/>
      <c r="S29" s="384"/>
      <c r="T29" s="385"/>
      <c r="U29" s="385"/>
      <c r="V29" s="385"/>
      <c r="W29" s="391"/>
      <c r="X29" s="391"/>
      <c r="Y29" s="391"/>
      <c r="Z29" s="391"/>
      <c r="AA29" s="391"/>
      <c r="AB29" s="391"/>
      <c r="AC29" s="392"/>
      <c r="AD29" s="386"/>
      <c r="AE29" s="387"/>
      <c r="AF29" s="387"/>
      <c r="AG29" s="388"/>
    </row>
    <row r="30" spans="2:33" ht="17.100000000000001" customHeight="1" x14ac:dyDescent="0.15">
      <c r="B30" s="108"/>
      <c r="C30" s="109"/>
      <c r="D30" s="109"/>
      <c r="E30" s="109"/>
      <c r="F30" s="109"/>
      <c r="G30" s="109"/>
      <c r="H30" s="109"/>
      <c r="I30" s="109"/>
      <c r="J30" s="109"/>
      <c r="K30" s="109"/>
      <c r="L30" s="340"/>
      <c r="M30" s="341"/>
      <c r="N30" s="341"/>
      <c r="O30" s="341"/>
      <c r="P30" s="341"/>
      <c r="Q30" s="341"/>
      <c r="R30" s="342"/>
      <c r="S30" s="384"/>
      <c r="T30" s="385"/>
      <c r="U30" s="385"/>
      <c r="V30" s="385"/>
      <c r="W30" s="391"/>
      <c r="X30" s="391"/>
      <c r="Y30" s="391"/>
      <c r="Z30" s="391"/>
      <c r="AA30" s="391"/>
      <c r="AB30" s="391"/>
      <c r="AC30" s="392"/>
      <c r="AD30" s="386"/>
      <c r="AE30" s="387"/>
      <c r="AF30" s="387"/>
      <c r="AG30" s="388"/>
    </row>
    <row r="31" spans="2:33" ht="17.100000000000001" customHeight="1" x14ac:dyDescent="0.15">
      <c r="B31" s="108"/>
      <c r="C31" s="109"/>
      <c r="D31" s="109"/>
      <c r="E31" s="109"/>
      <c r="F31" s="109"/>
      <c r="G31" s="109"/>
      <c r="H31" s="109"/>
      <c r="I31" s="109"/>
      <c r="J31" s="109"/>
      <c r="K31" s="109"/>
      <c r="L31" s="340"/>
      <c r="M31" s="341"/>
      <c r="N31" s="341"/>
      <c r="O31" s="341"/>
      <c r="P31" s="341"/>
      <c r="Q31" s="341"/>
      <c r="R31" s="342"/>
      <c r="S31" s="384"/>
      <c r="T31" s="385"/>
      <c r="U31" s="385"/>
      <c r="V31" s="385"/>
      <c r="W31" s="391"/>
      <c r="X31" s="391"/>
      <c r="Y31" s="391"/>
      <c r="Z31" s="391"/>
      <c r="AA31" s="391"/>
      <c r="AB31" s="391"/>
      <c r="AC31" s="392"/>
      <c r="AD31" s="386"/>
      <c r="AE31" s="387"/>
      <c r="AF31" s="387"/>
      <c r="AG31" s="388"/>
    </row>
    <row r="32" spans="2:33" ht="17.100000000000001" customHeight="1" x14ac:dyDescent="0.15">
      <c r="B32" s="108"/>
      <c r="C32" s="109"/>
      <c r="D32" s="109"/>
      <c r="E32" s="109"/>
      <c r="F32" s="109"/>
      <c r="G32" s="109"/>
      <c r="H32" s="109"/>
      <c r="I32" s="109"/>
      <c r="J32" s="109"/>
      <c r="K32" s="109"/>
      <c r="L32" s="340"/>
      <c r="M32" s="341"/>
      <c r="N32" s="341"/>
      <c r="O32" s="341"/>
      <c r="P32" s="341"/>
      <c r="Q32" s="341"/>
      <c r="R32" s="342"/>
      <c r="S32" s="384"/>
      <c r="T32" s="385"/>
      <c r="U32" s="385"/>
      <c r="V32" s="385"/>
      <c r="W32" s="391"/>
      <c r="X32" s="391"/>
      <c r="Y32" s="391"/>
      <c r="Z32" s="391"/>
      <c r="AA32" s="391"/>
      <c r="AB32" s="391"/>
      <c r="AC32" s="392"/>
      <c r="AD32" s="386"/>
      <c r="AE32" s="387"/>
      <c r="AF32" s="387"/>
      <c r="AG32" s="388"/>
    </row>
    <row r="33" spans="2:33" ht="17.100000000000001" customHeight="1" x14ac:dyDescent="0.15">
      <c r="B33" s="108"/>
      <c r="C33" s="109"/>
      <c r="D33" s="109"/>
      <c r="E33" s="109"/>
      <c r="F33" s="109"/>
      <c r="G33" s="109"/>
      <c r="H33" s="109"/>
      <c r="I33" s="109"/>
      <c r="J33" s="109"/>
      <c r="K33" s="109"/>
      <c r="L33" s="340"/>
      <c r="M33" s="341"/>
      <c r="N33" s="341"/>
      <c r="O33" s="341"/>
      <c r="P33" s="341"/>
      <c r="Q33" s="341"/>
      <c r="R33" s="342"/>
      <c r="S33" s="382"/>
      <c r="T33" s="383"/>
      <c r="U33" s="383"/>
      <c r="V33" s="383"/>
      <c r="W33" s="389"/>
      <c r="X33" s="389"/>
      <c r="Y33" s="389"/>
      <c r="Z33" s="389"/>
      <c r="AA33" s="389"/>
      <c r="AB33" s="389"/>
      <c r="AC33" s="390"/>
      <c r="AD33" s="386"/>
      <c r="AE33" s="387"/>
      <c r="AF33" s="387"/>
      <c r="AG33" s="388"/>
    </row>
    <row r="34" spans="2:33" ht="17.100000000000001" customHeight="1" x14ac:dyDescent="0.15">
      <c r="B34" s="33" t="s">
        <v>16</v>
      </c>
      <c r="C34" s="34"/>
      <c r="D34" s="34"/>
      <c r="E34" s="34"/>
      <c r="F34" s="34"/>
      <c r="G34" s="34"/>
      <c r="H34" s="34"/>
      <c r="I34" s="34"/>
      <c r="J34" s="34"/>
      <c r="K34" s="34"/>
      <c r="L34" s="379">
        <f>SUM(L19:R33)</f>
        <v>0</v>
      </c>
      <c r="M34" s="380"/>
      <c r="N34" s="380"/>
      <c r="O34" s="380"/>
      <c r="P34" s="380"/>
      <c r="Q34" s="380"/>
      <c r="R34" s="381"/>
      <c r="S34" s="28"/>
      <c r="T34" s="28"/>
      <c r="U34" s="28"/>
      <c r="V34" s="28"/>
      <c r="W34" s="28"/>
      <c r="X34" s="28"/>
      <c r="Y34" s="28"/>
      <c r="Z34" s="28"/>
      <c r="AA34" s="28"/>
      <c r="AB34" s="28"/>
      <c r="AC34" s="28"/>
      <c r="AD34" s="28"/>
      <c r="AE34" s="28"/>
      <c r="AF34" s="28"/>
      <c r="AG34" s="29"/>
    </row>
    <row r="35" spans="2:33" ht="17.100000000000001" customHeight="1" x14ac:dyDescent="0.15">
      <c r="B35" s="27" t="s">
        <v>17</v>
      </c>
      <c r="C35" s="28"/>
      <c r="D35" s="28"/>
      <c r="E35" s="28"/>
      <c r="F35" s="28"/>
      <c r="G35" s="28"/>
      <c r="H35" s="28"/>
      <c r="I35" s="28"/>
      <c r="J35" s="28"/>
      <c r="K35" s="6"/>
      <c r="L35" s="6"/>
      <c r="M35" s="6"/>
      <c r="N35" s="6"/>
      <c r="O35" s="6"/>
      <c r="P35" s="6"/>
      <c r="Q35" s="6"/>
      <c r="R35" s="6"/>
      <c r="S35" s="6"/>
      <c r="T35" s="6"/>
      <c r="U35" s="6"/>
      <c r="V35" s="6"/>
      <c r="W35" s="6"/>
      <c r="X35" s="6"/>
      <c r="Y35" s="6"/>
      <c r="Z35" s="6"/>
      <c r="AA35" s="6"/>
      <c r="AB35" s="6"/>
      <c r="AC35" s="6"/>
      <c r="AD35" s="6"/>
      <c r="AE35" s="6"/>
      <c r="AF35" s="6"/>
      <c r="AG35" s="7"/>
    </row>
    <row r="36" spans="2:33" ht="17.100000000000001" customHeight="1" x14ac:dyDescent="0.15">
      <c r="B36" s="3" t="s">
        <v>18</v>
      </c>
      <c r="C36" s="4"/>
      <c r="D36" s="4"/>
      <c r="E36" s="4"/>
      <c r="F36" s="4"/>
      <c r="G36" s="4"/>
      <c r="H36" s="4"/>
      <c r="I36" s="4"/>
      <c r="J36" s="5"/>
      <c r="K36" s="3" t="s">
        <v>19</v>
      </c>
      <c r="L36" s="4"/>
      <c r="M36" s="4"/>
      <c r="N36" s="4"/>
      <c r="O36" s="4"/>
      <c r="P36" s="4"/>
      <c r="Q36" s="5"/>
      <c r="R36" s="3" t="s">
        <v>20</v>
      </c>
      <c r="S36" s="5"/>
      <c r="T36" s="3" t="s">
        <v>245</v>
      </c>
      <c r="U36" s="4"/>
      <c r="V36" s="4"/>
      <c r="W36" s="5"/>
      <c r="X36" s="3" t="s">
        <v>243</v>
      </c>
      <c r="Y36" s="4"/>
      <c r="Z36" s="4"/>
      <c r="AA36" s="5"/>
      <c r="AB36" s="3" t="s">
        <v>168</v>
      </c>
      <c r="AC36" s="4"/>
      <c r="AD36" s="4"/>
      <c r="AE36" s="4"/>
      <c r="AF36" s="4"/>
      <c r="AG36" s="5"/>
    </row>
    <row r="37" spans="2:33" ht="17.100000000000001" customHeight="1" x14ac:dyDescent="0.15">
      <c r="B37" s="367"/>
      <c r="C37" s="368"/>
      <c r="D37" s="368"/>
      <c r="E37" s="368"/>
      <c r="F37" s="368"/>
      <c r="G37" s="368"/>
      <c r="H37" s="368"/>
      <c r="I37" s="368"/>
      <c r="J37" s="368"/>
      <c r="K37" s="369"/>
      <c r="L37" s="370"/>
      <c r="M37" s="370"/>
      <c r="N37" s="370"/>
      <c r="O37" s="370"/>
      <c r="P37" s="370"/>
      <c r="Q37" s="370"/>
      <c r="R37" s="371"/>
      <c r="S37" s="372"/>
      <c r="T37" s="373"/>
      <c r="U37" s="374"/>
      <c r="V37" s="374"/>
      <c r="W37" s="374"/>
      <c r="X37" s="376"/>
      <c r="Y37" s="377"/>
      <c r="Z37" s="377"/>
      <c r="AA37" s="378"/>
      <c r="AB37" s="369"/>
      <c r="AC37" s="370"/>
      <c r="AD37" s="370"/>
      <c r="AE37" s="370"/>
      <c r="AF37" s="370"/>
      <c r="AG37" s="375"/>
    </row>
    <row r="38" spans="2:33" ht="17.100000000000001" customHeight="1" x14ac:dyDescent="0.15">
      <c r="B38" s="358"/>
      <c r="C38" s="359"/>
      <c r="D38" s="359"/>
      <c r="E38" s="359"/>
      <c r="F38" s="359"/>
      <c r="G38" s="359"/>
      <c r="H38" s="359"/>
      <c r="I38" s="359"/>
      <c r="J38" s="359"/>
      <c r="K38" s="355"/>
      <c r="L38" s="356"/>
      <c r="M38" s="356"/>
      <c r="N38" s="356"/>
      <c r="O38" s="356"/>
      <c r="P38" s="356"/>
      <c r="Q38" s="356"/>
      <c r="R38" s="360"/>
      <c r="S38" s="361"/>
      <c r="T38" s="362"/>
      <c r="U38" s="363"/>
      <c r="V38" s="363"/>
      <c r="W38" s="363"/>
      <c r="X38" s="364"/>
      <c r="Y38" s="365"/>
      <c r="Z38" s="365"/>
      <c r="AA38" s="366"/>
      <c r="AB38" s="355"/>
      <c r="AC38" s="356"/>
      <c r="AD38" s="356"/>
      <c r="AE38" s="356"/>
      <c r="AF38" s="356"/>
      <c r="AG38" s="357"/>
    </row>
    <row r="39" spans="2:33" ht="17.100000000000001" customHeight="1" x14ac:dyDescent="0.15">
      <c r="B39" s="358"/>
      <c r="C39" s="359"/>
      <c r="D39" s="359"/>
      <c r="E39" s="359"/>
      <c r="F39" s="359"/>
      <c r="G39" s="359"/>
      <c r="H39" s="359"/>
      <c r="I39" s="359"/>
      <c r="J39" s="359"/>
      <c r="K39" s="355"/>
      <c r="L39" s="356"/>
      <c r="M39" s="356"/>
      <c r="N39" s="356"/>
      <c r="O39" s="356"/>
      <c r="P39" s="356"/>
      <c r="Q39" s="356"/>
      <c r="R39" s="360"/>
      <c r="S39" s="361"/>
      <c r="T39" s="362"/>
      <c r="U39" s="363"/>
      <c r="V39" s="363"/>
      <c r="W39" s="363"/>
      <c r="X39" s="364"/>
      <c r="Y39" s="365"/>
      <c r="Z39" s="365"/>
      <c r="AA39" s="366"/>
      <c r="AB39" s="355"/>
      <c r="AC39" s="356"/>
      <c r="AD39" s="356"/>
      <c r="AE39" s="356"/>
      <c r="AF39" s="356"/>
      <c r="AG39" s="357"/>
    </row>
    <row r="40" spans="2:33" ht="17.100000000000001" customHeight="1" x14ac:dyDescent="0.15">
      <c r="B40" s="358"/>
      <c r="C40" s="359"/>
      <c r="D40" s="359"/>
      <c r="E40" s="359"/>
      <c r="F40" s="359"/>
      <c r="G40" s="359"/>
      <c r="H40" s="359"/>
      <c r="I40" s="359"/>
      <c r="J40" s="359"/>
      <c r="K40" s="355"/>
      <c r="L40" s="356"/>
      <c r="M40" s="356"/>
      <c r="N40" s="356"/>
      <c r="O40" s="356"/>
      <c r="P40" s="356"/>
      <c r="Q40" s="356"/>
      <c r="R40" s="360"/>
      <c r="S40" s="361"/>
      <c r="T40" s="362"/>
      <c r="U40" s="363"/>
      <c r="V40" s="363"/>
      <c r="W40" s="363"/>
      <c r="X40" s="364"/>
      <c r="Y40" s="365"/>
      <c r="Z40" s="365"/>
      <c r="AA40" s="366"/>
      <c r="AB40" s="355"/>
      <c r="AC40" s="356"/>
      <c r="AD40" s="356"/>
      <c r="AE40" s="356"/>
      <c r="AF40" s="356"/>
      <c r="AG40" s="357"/>
    </row>
    <row r="41" spans="2:33" ht="17.100000000000001" customHeight="1" x14ac:dyDescent="0.15">
      <c r="B41" s="151"/>
      <c r="C41" s="152"/>
      <c r="D41" s="152"/>
      <c r="E41" s="152"/>
      <c r="F41" s="152"/>
      <c r="G41" s="152"/>
      <c r="H41" s="152"/>
      <c r="I41" s="152"/>
      <c r="J41" s="152"/>
      <c r="K41" s="149"/>
      <c r="L41" s="150"/>
      <c r="M41" s="150"/>
      <c r="N41" s="150"/>
      <c r="O41" s="150"/>
      <c r="P41" s="150"/>
      <c r="Q41" s="150"/>
      <c r="R41" s="130"/>
      <c r="S41" s="131"/>
      <c r="T41" s="153"/>
      <c r="U41" s="154"/>
      <c r="V41" s="154"/>
      <c r="W41" s="154"/>
      <c r="X41" s="155"/>
      <c r="Y41" s="156"/>
      <c r="Z41" s="156"/>
      <c r="AA41" s="157"/>
      <c r="AB41" s="128"/>
      <c r="AC41" s="129"/>
      <c r="AD41" s="129"/>
      <c r="AE41" s="129"/>
      <c r="AF41" s="129"/>
      <c r="AG41" s="132"/>
    </row>
    <row r="42" spans="2:33" ht="17.100000000000001" customHeight="1" x14ac:dyDescent="0.15">
      <c r="B42" s="358"/>
      <c r="C42" s="359"/>
      <c r="D42" s="359"/>
      <c r="E42" s="359"/>
      <c r="F42" s="359"/>
      <c r="G42" s="359"/>
      <c r="H42" s="359"/>
      <c r="I42" s="359"/>
      <c r="J42" s="359"/>
      <c r="K42" s="355"/>
      <c r="L42" s="356"/>
      <c r="M42" s="356"/>
      <c r="N42" s="356"/>
      <c r="O42" s="356"/>
      <c r="P42" s="356"/>
      <c r="Q42" s="356"/>
      <c r="R42" s="360"/>
      <c r="S42" s="361"/>
      <c r="T42" s="362"/>
      <c r="U42" s="363"/>
      <c r="V42" s="363"/>
      <c r="W42" s="363"/>
      <c r="X42" s="364"/>
      <c r="Y42" s="365"/>
      <c r="Z42" s="365"/>
      <c r="AA42" s="366"/>
      <c r="AB42" s="355"/>
      <c r="AC42" s="356"/>
      <c r="AD42" s="356"/>
      <c r="AE42" s="356"/>
      <c r="AF42" s="356"/>
      <c r="AG42" s="357"/>
    </row>
    <row r="43" spans="2:33" ht="17.100000000000001" customHeight="1" x14ac:dyDescent="0.15">
      <c r="B43" s="358"/>
      <c r="C43" s="359"/>
      <c r="D43" s="359"/>
      <c r="E43" s="359"/>
      <c r="F43" s="359"/>
      <c r="G43" s="359"/>
      <c r="H43" s="359"/>
      <c r="I43" s="359"/>
      <c r="J43" s="359"/>
      <c r="K43" s="355"/>
      <c r="L43" s="356"/>
      <c r="M43" s="356"/>
      <c r="N43" s="356"/>
      <c r="O43" s="356"/>
      <c r="P43" s="356"/>
      <c r="Q43" s="356"/>
      <c r="R43" s="360"/>
      <c r="S43" s="361"/>
      <c r="T43" s="362"/>
      <c r="U43" s="363"/>
      <c r="V43" s="363"/>
      <c r="W43" s="363"/>
      <c r="X43" s="364"/>
      <c r="Y43" s="365"/>
      <c r="Z43" s="365"/>
      <c r="AA43" s="366"/>
      <c r="AB43" s="355"/>
      <c r="AC43" s="356"/>
      <c r="AD43" s="356"/>
      <c r="AE43" s="356"/>
      <c r="AF43" s="356"/>
      <c r="AG43" s="357"/>
    </row>
    <row r="44" spans="2:33" ht="17.100000000000001" customHeight="1" x14ac:dyDescent="0.15">
      <c r="B44" s="346"/>
      <c r="C44" s="347"/>
      <c r="D44" s="347"/>
      <c r="E44" s="347"/>
      <c r="F44" s="347"/>
      <c r="G44" s="347"/>
      <c r="H44" s="347"/>
      <c r="I44" s="347"/>
      <c r="J44" s="347"/>
      <c r="K44" s="329"/>
      <c r="L44" s="330"/>
      <c r="M44" s="330"/>
      <c r="N44" s="330"/>
      <c r="O44" s="330"/>
      <c r="P44" s="330"/>
      <c r="Q44" s="330"/>
      <c r="R44" s="348"/>
      <c r="S44" s="349"/>
      <c r="T44" s="350"/>
      <c r="U44" s="351"/>
      <c r="V44" s="351"/>
      <c r="W44" s="351"/>
      <c r="X44" s="352"/>
      <c r="Y44" s="353"/>
      <c r="Z44" s="353"/>
      <c r="AA44" s="354"/>
      <c r="AB44" s="329"/>
      <c r="AC44" s="330"/>
      <c r="AD44" s="330"/>
      <c r="AE44" s="330"/>
      <c r="AF44" s="330"/>
      <c r="AG44" s="331"/>
    </row>
    <row r="45" spans="2:33" ht="17.100000000000001" customHeight="1" x14ac:dyDescent="0.15">
      <c r="B45" s="36" t="s">
        <v>21</v>
      </c>
    </row>
    <row r="46" spans="2:33" ht="13.5" customHeight="1" x14ac:dyDescent="0.15">
      <c r="B46" s="36" t="s">
        <v>22</v>
      </c>
    </row>
    <row r="47" spans="2:33" s="430" customFormat="1" ht="13.5" customHeight="1" x14ac:dyDescent="0.15">
      <c r="B47" s="436" t="s">
        <v>309</v>
      </c>
    </row>
    <row r="48" spans="2:33" s="430" customFormat="1" ht="13.5" customHeight="1" x14ac:dyDescent="0.15">
      <c r="B48" s="436"/>
      <c r="C48" s="436" t="s">
        <v>312</v>
      </c>
    </row>
    <row r="49" spans="2:3" s="430" customFormat="1" ht="13.5" customHeight="1" x14ac:dyDescent="0.15">
      <c r="B49" s="436"/>
      <c r="C49" s="436" t="s">
        <v>313</v>
      </c>
    </row>
    <row r="50" spans="2:3" ht="13.5" customHeight="1" x14ac:dyDescent="0.15"/>
    <row r="51" spans="2:3" ht="13.5" customHeight="1" x14ac:dyDescent="0.15"/>
    <row r="52" spans="2:3" ht="13.5" customHeight="1" x14ac:dyDescent="0.15"/>
    <row r="53" spans="2:3" ht="13.5" customHeight="1" x14ac:dyDescent="0.15"/>
    <row r="54" spans="2:3" ht="13.5" customHeight="1" x14ac:dyDescent="0.15"/>
    <row r="55" spans="2:3" ht="13.5" customHeight="1" x14ac:dyDescent="0.15"/>
    <row r="56" spans="2:3" ht="13.5" customHeight="1" x14ac:dyDescent="0.15"/>
    <row r="57" spans="2:3" ht="13.5" customHeight="1" x14ac:dyDescent="0.15"/>
    <row r="58" spans="2:3" ht="13.5" customHeight="1" x14ac:dyDescent="0.15"/>
    <row r="59" spans="2:3" ht="13.5" customHeight="1" x14ac:dyDescent="0.15"/>
    <row r="60" spans="2:3" ht="13.5" customHeight="1" x14ac:dyDescent="0.15"/>
    <row r="61" spans="2:3" ht="13.5" customHeight="1" x14ac:dyDescent="0.15"/>
    <row r="153" spans="1:1" x14ac:dyDescent="0.15">
      <c r="A153" s="1" t="s">
        <v>175</v>
      </c>
    </row>
  </sheetData>
  <mergeCells count="118">
    <mergeCell ref="M12:R12"/>
    <mergeCell ref="L25:R25"/>
    <mergeCell ref="L26:R26"/>
    <mergeCell ref="L27:R27"/>
    <mergeCell ref="L24:R24"/>
    <mergeCell ref="L31:R31"/>
    <mergeCell ref="S27:V27"/>
    <mergeCell ref="S26:V26"/>
    <mergeCell ref="S25:V25"/>
    <mergeCell ref="S24:V24"/>
    <mergeCell ref="L28:R28"/>
    <mergeCell ref="L29:R29"/>
    <mergeCell ref="L30:R30"/>
    <mergeCell ref="AD24:AG24"/>
    <mergeCell ref="AD25:AG25"/>
    <mergeCell ref="AD26:AG26"/>
    <mergeCell ref="AD27:AG27"/>
    <mergeCell ref="AD28:AG28"/>
    <mergeCell ref="AD29:AG29"/>
    <mergeCell ref="W24:AC24"/>
    <mergeCell ref="W27:AC27"/>
    <mergeCell ref="W26:AC26"/>
    <mergeCell ref="W25:AC25"/>
    <mergeCell ref="F16:K16"/>
    <mergeCell ref="R4:W4"/>
    <mergeCell ref="X4:AA4"/>
    <mergeCell ref="L22:R22"/>
    <mergeCell ref="W20:AC20"/>
    <mergeCell ref="AD21:AG21"/>
    <mergeCell ref="AD22:AG22"/>
    <mergeCell ref="AD23:AG23"/>
    <mergeCell ref="L23:R23"/>
    <mergeCell ref="M16:S16"/>
    <mergeCell ref="T16:Z16"/>
    <mergeCell ref="L21:R21"/>
    <mergeCell ref="AA16:AF16"/>
    <mergeCell ref="L19:R19"/>
    <mergeCell ref="AD19:AG19"/>
    <mergeCell ref="S23:V23"/>
    <mergeCell ref="S22:V22"/>
    <mergeCell ref="S21:V21"/>
    <mergeCell ref="S20:V20"/>
    <mergeCell ref="S19:V19"/>
    <mergeCell ref="W19:AC19"/>
    <mergeCell ref="W22:AC22"/>
    <mergeCell ref="W21:AC21"/>
    <mergeCell ref="W23:AC23"/>
    <mergeCell ref="L33:R33"/>
    <mergeCell ref="L34:R34"/>
    <mergeCell ref="S33:V33"/>
    <mergeCell ref="S32:V32"/>
    <mergeCell ref="S31:V31"/>
    <mergeCell ref="S30:V30"/>
    <mergeCell ref="S29:V29"/>
    <mergeCell ref="S28:V28"/>
    <mergeCell ref="AD32:AG32"/>
    <mergeCell ref="AD33:AG33"/>
    <mergeCell ref="L32:R32"/>
    <mergeCell ref="W33:AC33"/>
    <mergeCell ref="W32:AC32"/>
    <mergeCell ref="W31:AC31"/>
    <mergeCell ref="W30:AC30"/>
    <mergeCell ref="W29:AC29"/>
    <mergeCell ref="W28:AC28"/>
    <mergeCell ref="AD30:AG30"/>
    <mergeCell ref="AD31:AG31"/>
    <mergeCell ref="B37:J37"/>
    <mergeCell ref="K37:Q37"/>
    <mergeCell ref="R37:S37"/>
    <mergeCell ref="T37:W37"/>
    <mergeCell ref="B38:J38"/>
    <mergeCell ref="K38:Q38"/>
    <mergeCell ref="R38:S38"/>
    <mergeCell ref="T38:W38"/>
    <mergeCell ref="AB37:AG37"/>
    <mergeCell ref="X37:AA37"/>
    <mergeCell ref="AB40:AG40"/>
    <mergeCell ref="B39:J39"/>
    <mergeCell ref="K39:Q39"/>
    <mergeCell ref="R39:S39"/>
    <mergeCell ref="T39:W39"/>
    <mergeCell ref="X39:AA39"/>
    <mergeCell ref="AB39:AG39"/>
    <mergeCell ref="X38:AA38"/>
    <mergeCell ref="AB38:AG38"/>
    <mergeCell ref="K42:Q42"/>
    <mergeCell ref="R42:S42"/>
    <mergeCell ref="T42:W42"/>
    <mergeCell ref="X42:AA42"/>
    <mergeCell ref="B40:J40"/>
    <mergeCell ref="K40:Q40"/>
    <mergeCell ref="R40:S40"/>
    <mergeCell ref="T40:W40"/>
    <mergeCell ref="X40:AA40"/>
    <mergeCell ref="AB44:AG44"/>
    <mergeCell ref="A6:AG6"/>
    <mergeCell ref="A7:AG7"/>
    <mergeCell ref="A5:X5"/>
    <mergeCell ref="Y5:AB5"/>
    <mergeCell ref="AC5:AE5"/>
    <mergeCell ref="AD20:AG20"/>
    <mergeCell ref="L20:R20"/>
    <mergeCell ref="T12:Z12"/>
    <mergeCell ref="AA12:AG12"/>
    <mergeCell ref="F12:K12"/>
    <mergeCell ref="B44:J44"/>
    <mergeCell ref="K44:Q44"/>
    <mergeCell ref="R44:S44"/>
    <mergeCell ref="T44:W44"/>
    <mergeCell ref="X44:AA44"/>
    <mergeCell ref="AB42:AG42"/>
    <mergeCell ref="B43:J43"/>
    <mergeCell ref="K43:Q43"/>
    <mergeCell ref="R43:S43"/>
    <mergeCell ref="T43:W43"/>
    <mergeCell ref="X43:AA43"/>
    <mergeCell ref="AB43:AG43"/>
    <mergeCell ref="B42:J42"/>
  </mergeCells>
  <phoneticPr fontId="7"/>
  <pageMargins left="0.7" right="0.7" top="0.75" bottom="0.75" header="0.3" footer="0.3"/>
  <pageSetup paperSize="9" orientation="portrait" r:id="rId1"/>
  <headerFooter>
    <oddFooter>&amp;L&amp;9mi03d30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D30"/>
  <sheetViews>
    <sheetView workbookViewId="0">
      <selection activeCell="G30" sqref="G30"/>
    </sheetView>
  </sheetViews>
  <sheetFormatPr defaultRowHeight="13.5" x14ac:dyDescent="0.15"/>
  <cols>
    <col min="1" max="1" width="25" bestFit="1" customWidth="1"/>
    <col min="3" max="3" width="12.875" bestFit="1" customWidth="1"/>
    <col min="4" max="4" width="12.375" bestFit="1" customWidth="1"/>
  </cols>
  <sheetData>
    <row r="1" spans="1:4" x14ac:dyDescent="0.15">
      <c r="A1" t="s">
        <v>255</v>
      </c>
      <c r="B1" t="s">
        <v>38</v>
      </c>
      <c r="C1" t="s">
        <v>256</v>
      </c>
      <c r="D1" t="s">
        <v>38</v>
      </c>
    </row>
    <row r="2" spans="1:4" x14ac:dyDescent="0.15">
      <c r="A2" t="s">
        <v>73</v>
      </c>
      <c r="B2" t="s">
        <v>257</v>
      </c>
      <c r="C2">
        <v>2.62</v>
      </c>
      <c r="D2" t="s">
        <v>258</v>
      </c>
    </row>
    <row r="3" spans="1:4" x14ac:dyDescent="0.15">
      <c r="A3" t="s">
        <v>78</v>
      </c>
      <c r="B3" t="s">
        <v>257</v>
      </c>
      <c r="C3">
        <v>2.38</v>
      </c>
      <c r="D3" t="s">
        <v>258</v>
      </c>
    </row>
    <row r="4" spans="1:4" x14ac:dyDescent="0.15">
      <c r="A4" t="s">
        <v>79</v>
      </c>
      <c r="B4" t="s">
        <v>257</v>
      </c>
      <c r="C4" s="142">
        <v>2.3199999999999998</v>
      </c>
      <c r="D4" t="s">
        <v>258</v>
      </c>
    </row>
    <row r="5" spans="1:4" x14ac:dyDescent="0.15">
      <c r="A5" t="s">
        <v>80</v>
      </c>
      <c r="B5" t="s">
        <v>257</v>
      </c>
      <c r="C5">
        <v>2.2400000000000002</v>
      </c>
      <c r="D5" t="s">
        <v>258</v>
      </c>
    </row>
    <row r="6" spans="1:4" x14ac:dyDescent="0.15">
      <c r="A6" t="s">
        <v>81</v>
      </c>
      <c r="B6" t="s">
        <v>257</v>
      </c>
      <c r="C6" s="142">
        <v>2.4900000000000002</v>
      </c>
      <c r="D6" t="s">
        <v>258</v>
      </c>
    </row>
    <row r="7" spans="1:4" x14ac:dyDescent="0.15">
      <c r="A7" t="s">
        <v>82</v>
      </c>
      <c r="B7" t="s">
        <v>257</v>
      </c>
      <c r="C7" s="142">
        <v>2.58</v>
      </c>
      <c r="D7" t="s">
        <v>75</v>
      </c>
    </row>
    <row r="8" spans="1:4" x14ac:dyDescent="0.15">
      <c r="A8" t="s">
        <v>83</v>
      </c>
      <c r="B8" t="s">
        <v>257</v>
      </c>
      <c r="C8" s="142">
        <v>2.71</v>
      </c>
      <c r="D8" t="s">
        <v>258</v>
      </c>
    </row>
    <row r="9" spans="1:4" x14ac:dyDescent="0.15">
      <c r="A9" t="s">
        <v>84</v>
      </c>
      <c r="B9" t="s">
        <v>257</v>
      </c>
      <c r="C9" s="143">
        <v>3</v>
      </c>
      <c r="D9" t="s">
        <v>258</v>
      </c>
    </row>
    <row r="10" spans="1:4" x14ac:dyDescent="0.15">
      <c r="A10" t="s">
        <v>85</v>
      </c>
      <c r="B10" t="s">
        <v>260</v>
      </c>
      <c r="C10">
        <v>3.12</v>
      </c>
      <c r="D10" t="s">
        <v>262</v>
      </c>
    </row>
    <row r="11" spans="1:4" x14ac:dyDescent="0.15">
      <c r="A11" t="s">
        <v>89</v>
      </c>
      <c r="B11" t="s">
        <v>260</v>
      </c>
      <c r="C11">
        <v>2.78</v>
      </c>
      <c r="D11" t="s">
        <v>262</v>
      </c>
    </row>
    <row r="12" spans="1:4" x14ac:dyDescent="0.15">
      <c r="A12" t="s">
        <v>90</v>
      </c>
      <c r="B12" t="s">
        <v>260</v>
      </c>
      <c r="C12" s="143">
        <v>3</v>
      </c>
      <c r="D12" t="s">
        <v>262</v>
      </c>
    </row>
    <row r="13" spans="1:4" ht="15.75" x14ac:dyDescent="0.15">
      <c r="A13" t="s">
        <v>91</v>
      </c>
      <c r="B13" t="s">
        <v>263</v>
      </c>
      <c r="C13">
        <v>2.34</v>
      </c>
      <c r="D13" t="s">
        <v>265</v>
      </c>
    </row>
    <row r="14" spans="1:4" x14ac:dyDescent="0.15">
      <c r="A14" t="s">
        <v>95</v>
      </c>
      <c r="B14" t="s">
        <v>260</v>
      </c>
      <c r="C14" s="144">
        <v>2.7</v>
      </c>
      <c r="D14" t="s">
        <v>261</v>
      </c>
    </row>
    <row r="15" spans="1:4" ht="15.75" x14ac:dyDescent="0.15">
      <c r="A15" t="s">
        <v>96</v>
      </c>
      <c r="B15" t="s">
        <v>263</v>
      </c>
      <c r="C15">
        <v>2.2200000000000002</v>
      </c>
      <c r="D15" t="s">
        <v>264</v>
      </c>
    </row>
    <row r="16" spans="1:4" x14ac:dyDescent="0.15">
      <c r="A16" t="s">
        <v>97</v>
      </c>
      <c r="B16" t="s">
        <v>259</v>
      </c>
      <c r="C16">
        <v>2.61</v>
      </c>
      <c r="D16" t="s">
        <v>261</v>
      </c>
    </row>
    <row r="17" spans="1:4" x14ac:dyDescent="0.15">
      <c r="A17" t="s">
        <v>98</v>
      </c>
      <c r="B17" t="s">
        <v>259</v>
      </c>
      <c r="C17" s="142">
        <v>2.33</v>
      </c>
      <c r="D17" t="s">
        <v>261</v>
      </c>
    </row>
    <row r="18" spans="1:4" x14ac:dyDescent="0.15">
      <c r="A18" t="s">
        <v>99</v>
      </c>
      <c r="B18" t="s">
        <v>259</v>
      </c>
      <c r="C18">
        <v>2.52</v>
      </c>
      <c r="D18" t="s">
        <v>261</v>
      </c>
    </row>
    <row r="19" spans="1:4" x14ac:dyDescent="0.15">
      <c r="A19" t="s">
        <v>100</v>
      </c>
      <c r="B19" t="s">
        <v>259</v>
      </c>
      <c r="C19">
        <v>3.17</v>
      </c>
      <c r="D19" t="s">
        <v>261</v>
      </c>
    </row>
    <row r="20" spans="1:4" x14ac:dyDescent="0.15">
      <c r="A20" t="s">
        <v>101</v>
      </c>
      <c r="B20" t="s">
        <v>259</v>
      </c>
      <c r="C20">
        <v>2.86</v>
      </c>
      <c r="D20" t="s">
        <v>261</v>
      </c>
    </row>
    <row r="21" spans="1:4" ht="15.75" x14ac:dyDescent="0.15">
      <c r="A21" t="s">
        <v>102</v>
      </c>
      <c r="B21" t="s">
        <v>263</v>
      </c>
      <c r="C21">
        <v>0.85</v>
      </c>
      <c r="D21" t="s">
        <v>264</v>
      </c>
    </row>
    <row r="22" spans="1:4" ht="15.75" x14ac:dyDescent="0.15">
      <c r="A22" t="s">
        <v>103</v>
      </c>
      <c r="B22" t="s">
        <v>263</v>
      </c>
      <c r="C22">
        <v>0.33</v>
      </c>
      <c r="D22" t="s">
        <v>264</v>
      </c>
    </row>
    <row r="23" spans="1:4" ht="15.75" x14ac:dyDescent="0.15">
      <c r="A23" t="s">
        <v>104</v>
      </c>
      <c r="B23" t="s">
        <v>263</v>
      </c>
      <c r="C23">
        <v>1.18</v>
      </c>
      <c r="D23" t="s">
        <v>264</v>
      </c>
    </row>
    <row r="24" spans="1:4" ht="15.75" x14ac:dyDescent="0.15">
      <c r="A24" t="s">
        <v>105</v>
      </c>
      <c r="B24" t="s">
        <v>263</v>
      </c>
      <c r="C24" s="142">
        <v>2.23</v>
      </c>
      <c r="D24" t="s">
        <v>264</v>
      </c>
    </row>
    <row r="26" spans="1:4" x14ac:dyDescent="0.15">
      <c r="A26" t="s">
        <v>106</v>
      </c>
      <c r="B26" t="s">
        <v>266</v>
      </c>
      <c r="C26">
        <v>0.06</v>
      </c>
      <c r="D26" t="s">
        <v>267</v>
      </c>
    </row>
    <row r="27" spans="1:4" x14ac:dyDescent="0.15">
      <c r="A27" t="s">
        <v>109</v>
      </c>
      <c r="B27" t="s">
        <v>266</v>
      </c>
      <c r="C27">
        <v>0.06</v>
      </c>
      <c r="D27" t="s">
        <v>267</v>
      </c>
    </row>
    <row r="28" spans="1:4" x14ac:dyDescent="0.15">
      <c r="A28" t="s">
        <v>110</v>
      </c>
      <c r="B28" t="s">
        <v>266</v>
      </c>
      <c r="C28">
        <v>0.06</v>
      </c>
      <c r="D28" t="s">
        <v>267</v>
      </c>
    </row>
    <row r="29" spans="1:4" x14ac:dyDescent="0.15">
      <c r="A29" t="s">
        <v>111</v>
      </c>
      <c r="B29" t="s">
        <v>266</v>
      </c>
      <c r="C29">
        <v>0.06</v>
      </c>
      <c r="D29" t="s">
        <v>267</v>
      </c>
    </row>
    <row r="30" spans="1:4" x14ac:dyDescent="0.15">
      <c r="A30" t="s">
        <v>268</v>
      </c>
      <c r="B30" t="s">
        <v>269</v>
      </c>
      <c r="C30" s="145">
        <v>0.57899999999999996</v>
      </c>
      <c r="D30" t="s">
        <v>270</v>
      </c>
    </row>
  </sheetData>
  <sheetProtection password="DA87" sheet="1"/>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2"/>
  <sheetViews>
    <sheetView workbookViewId="0"/>
  </sheetViews>
  <sheetFormatPr defaultColWidth="9" defaultRowHeight="12" x14ac:dyDescent="0.15"/>
  <cols>
    <col min="1" max="1" width="3" style="95" customWidth="1"/>
    <col min="2" max="2" width="20.375" style="95" bestFit="1" customWidth="1"/>
    <col min="3" max="5" width="20.375" style="95" customWidth="1"/>
    <col min="6" max="6" width="21.5" style="95" customWidth="1"/>
    <col min="7" max="7" width="8" style="95" bestFit="1" customWidth="1"/>
    <col min="8" max="8" width="18.125" style="95" bestFit="1" customWidth="1"/>
    <col min="9" max="9" width="28.75" style="95" customWidth="1"/>
    <col min="10" max="10" width="16.25" style="95" bestFit="1" customWidth="1"/>
    <col min="11" max="14" width="20.625" style="95" customWidth="1"/>
    <col min="15" max="15" width="16.875" style="95" bestFit="1" customWidth="1"/>
    <col min="16" max="16" width="17" style="95" customWidth="1"/>
    <col min="17" max="17" width="12.25" style="95" bestFit="1" customWidth="1"/>
    <col min="18" max="18" width="13.375" style="95" bestFit="1" customWidth="1"/>
    <col min="19" max="16384" width="9" style="95"/>
  </cols>
  <sheetData>
    <row r="2" spans="2:18" s="97" customFormat="1" ht="24" x14ac:dyDescent="0.15">
      <c r="B2" s="96" t="s">
        <v>118</v>
      </c>
      <c r="C2" s="403" t="s">
        <v>165</v>
      </c>
      <c r="D2" s="404"/>
      <c r="E2" s="114" t="s">
        <v>166</v>
      </c>
      <c r="F2" s="96" t="s">
        <v>119</v>
      </c>
      <c r="G2" s="96" t="s">
        <v>120</v>
      </c>
      <c r="H2" s="96" t="s">
        <v>124</v>
      </c>
      <c r="I2" s="96" t="s">
        <v>126</v>
      </c>
      <c r="J2" s="96" t="s">
        <v>128</v>
      </c>
      <c r="K2" s="96" t="s">
        <v>132</v>
      </c>
      <c r="L2" s="96" t="s">
        <v>133</v>
      </c>
      <c r="M2" s="115" t="s">
        <v>182</v>
      </c>
      <c r="N2" s="115" t="s">
        <v>183</v>
      </c>
      <c r="O2" s="403" t="s">
        <v>148</v>
      </c>
      <c r="P2" s="404"/>
      <c r="Q2" s="403" t="s">
        <v>195</v>
      </c>
      <c r="R2" s="404"/>
    </row>
    <row r="3" spans="2:18" ht="104.25" customHeight="1" x14ac:dyDescent="0.15">
      <c r="B3" s="116" t="e">
        <f>'様式第1別紙1-3'!#REF!</f>
        <v>#REF!</v>
      </c>
      <c r="C3" s="99" t="s">
        <v>176</v>
      </c>
      <c r="D3" s="99" t="s">
        <v>178</v>
      </c>
      <c r="E3" s="99" t="s">
        <v>179</v>
      </c>
      <c r="F3" s="405">
        <f>'様式第1別紙1-3'!A86</f>
        <v>0</v>
      </c>
      <c r="G3" s="408" t="str">
        <f>'様式第1別紙1-3'!F93</f>
        <v/>
      </c>
      <c r="H3" s="98" t="s">
        <v>121</v>
      </c>
      <c r="I3" s="99" t="s">
        <v>125</v>
      </c>
      <c r="J3" s="411" t="str">
        <f>'様式第1別紙1-3'!F148</f>
        <v/>
      </c>
      <c r="K3" s="98" t="s">
        <v>130</v>
      </c>
      <c r="L3" s="405">
        <f>'様式第1別紙1-3'!A103</f>
        <v>0</v>
      </c>
      <c r="M3" s="99" t="s">
        <v>184</v>
      </c>
      <c r="N3" s="405">
        <f>'様式第1別紙1-3'!A171</f>
        <v>0</v>
      </c>
      <c r="O3" s="98" t="s">
        <v>134</v>
      </c>
      <c r="P3" s="98" t="s">
        <v>149</v>
      </c>
      <c r="Q3" s="98" t="s">
        <v>134</v>
      </c>
      <c r="R3" s="98" t="s">
        <v>149</v>
      </c>
    </row>
    <row r="4" spans="2:18" ht="104.25" customHeight="1" x14ac:dyDescent="0.15">
      <c r="B4" s="99" t="e">
        <f>'様式第1別紙1-3'!C29&amp;" /
"&amp;'様式第1別紙1-3'!#REF!&amp;" /
"&amp;'様式第1別紙1-3'!#REF!&amp;" /
"&amp;'様式第1別紙1-3'!#REF!</f>
        <v>#REF!</v>
      </c>
      <c r="C4" s="99" t="str">
        <f>VLOOKUP('様式第1別紙1-3'!D35,既存選択リスト,2,FALSE)</f>
        <v>未選択</v>
      </c>
      <c r="D4" s="116">
        <f>'様式第1別紙1-3'!G36</f>
        <v>0</v>
      </c>
      <c r="E4" s="116">
        <f>'様式第1別紙1-3'!A50</f>
        <v>0</v>
      </c>
      <c r="F4" s="406"/>
      <c r="G4" s="409"/>
      <c r="H4" s="119">
        <f>'様式第1別紙1-3'!F91</f>
        <v>0</v>
      </c>
      <c r="I4" s="116">
        <f>'様式第1別紙1-3'!A99</f>
        <v>0</v>
      </c>
      <c r="J4" s="412"/>
      <c r="K4" s="99" t="str">
        <f>'様式第1別紙1-3'!B138&amp;":"&amp;'様式第1別紙1-3'!D138&amp;"tCO2/年 、"&amp;'様式第1別紙1-3'!B139&amp;":"&amp;'様式第1別紙1-3'!D139&amp;"tCO2/年、"&amp;'様式第1別紙1-3'!B140&amp;":"&amp;'様式第1別紙1-3'!D140&amp;"tCO2/年、"&amp;'様式第1別紙1-3'!B141&amp;":"&amp;'様式第1別紙1-3'!D141&amp;"tCO2/年、"&amp;'様式第1別紙1-3'!B142&amp;":"&amp;'様式第1別紙1-3'!D142&amp;"tCO2/年"</f>
        <v>:tCO2/年 、:tCO2/年、:tCO2/年、:tCO2/年、:tCO2/年</v>
      </c>
      <c r="L4" s="406"/>
      <c r="M4" s="116">
        <f>'様式第1別紙1-3'!A168</f>
        <v>0</v>
      </c>
      <c r="N4" s="406"/>
      <c r="O4" s="118" t="e">
        <f>#REF!</f>
        <v>#REF!</v>
      </c>
      <c r="P4" s="118" t="e">
        <f>#REF!</f>
        <v>#REF!</v>
      </c>
      <c r="Q4" s="118" t="e">
        <f>#REF!</f>
        <v>#REF!</v>
      </c>
      <c r="R4" s="118" t="e">
        <f>#REF!</f>
        <v>#REF!</v>
      </c>
    </row>
    <row r="5" spans="2:18" ht="104.25" customHeight="1" x14ac:dyDescent="0.15">
      <c r="B5" s="117">
        <f>'様式第1別紙1-3'!E22</f>
        <v>0</v>
      </c>
      <c r="C5" s="99" t="s">
        <v>177</v>
      </c>
      <c r="D5" s="99" t="s">
        <v>180</v>
      </c>
      <c r="E5" s="99" t="s">
        <v>181</v>
      </c>
      <c r="F5" s="406"/>
      <c r="G5" s="409"/>
      <c r="H5" s="98" t="s">
        <v>122</v>
      </c>
      <c r="I5" s="99" t="s">
        <v>127</v>
      </c>
      <c r="J5" s="412"/>
      <c r="K5" s="98" t="s">
        <v>131</v>
      </c>
      <c r="L5" s="406"/>
      <c r="M5" s="99" t="s">
        <v>193</v>
      </c>
      <c r="N5" s="406"/>
      <c r="O5" s="98" t="s">
        <v>150</v>
      </c>
      <c r="P5" s="98" t="s">
        <v>135</v>
      </c>
      <c r="Q5" s="98" t="s">
        <v>150</v>
      </c>
      <c r="R5" s="98" t="s">
        <v>135</v>
      </c>
    </row>
    <row r="6" spans="2:18" ht="104.25" customHeight="1" x14ac:dyDescent="0.15">
      <c r="B6" s="117">
        <f>'様式第1別紙1-3'!E23</f>
        <v>0</v>
      </c>
      <c r="C6" s="117">
        <f>'様式第1別紙1-3'!D39</f>
        <v>0</v>
      </c>
      <c r="D6" s="117">
        <f>'様式第1別紙1-3'!A46</f>
        <v>0</v>
      </c>
      <c r="E6" s="117">
        <f>'様式第1別紙1-3'!A54</f>
        <v>0</v>
      </c>
      <c r="F6" s="407"/>
      <c r="G6" s="410"/>
      <c r="H6" s="119">
        <f>'様式第1別紙1-3'!F92</f>
        <v>0</v>
      </c>
      <c r="I6" s="116" t="e">
        <f>'様式第1別紙1-3'!#REF!</f>
        <v>#REF!</v>
      </c>
      <c r="J6" s="413"/>
      <c r="K6" s="99" t="str">
        <f>'様式第1別紙1-3'!B138&amp;":"&amp;'様式第1別紙1-3'!G138&amp;"年 、"&amp;'様式第1別紙1-3'!B139&amp;":"&amp;'様式第1別紙1-3'!G139&amp;"年、"&amp;'様式第1別紙1-3'!B140&amp;":"&amp;'様式第1別紙1-3'!G140&amp;"年、"&amp;'様式第1別紙1-3'!B141&amp;":"&amp;'様式第1別紙1-3'!G141&amp;"年、"&amp;'様式第1別紙1-3'!B142&amp;":"&amp;'様式第1別紙1-3'!G142&amp;"年"</f>
        <v>:年 、:年、:年、:年、:年</v>
      </c>
      <c r="L6" s="407"/>
      <c r="M6" s="116">
        <f>'様式第1別紙1-3'!A185</f>
        <v>0</v>
      </c>
      <c r="N6" s="407"/>
      <c r="O6" s="118" t="e">
        <f>#REF!</f>
        <v>#REF!</v>
      </c>
      <c r="P6" s="118" t="e">
        <f>#REF!</f>
        <v>#REF!</v>
      </c>
      <c r="Q6" s="118" t="e">
        <f>#REF!</f>
        <v>#REF!</v>
      </c>
      <c r="R6" s="118" t="e">
        <f>#REF!</f>
        <v>#REF!</v>
      </c>
    </row>
    <row r="10" spans="2:18" ht="13.5" x14ac:dyDescent="0.15">
      <c r="B10" s="1" t="s">
        <v>169</v>
      </c>
      <c r="C10" s="95">
        <f>2/3</f>
        <v>0.66666666666666663</v>
      </c>
      <c r="D10" s="111" t="s">
        <v>172</v>
      </c>
    </row>
    <row r="11" spans="2:18" ht="13.5" x14ac:dyDescent="0.15">
      <c r="B11" s="1" t="s">
        <v>170</v>
      </c>
      <c r="C11" s="95">
        <f>1/2</f>
        <v>0.5</v>
      </c>
      <c r="D11" s="95" t="s">
        <v>173</v>
      </c>
    </row>
    <row r="12" spans="2:18" ht="13.5" x14ac:dyDescent="0.15">
      <c r="B12" s="1" t="s">
        <v>171</v>
      </c>
      <c r="C12" s="95">
        <f>1/2</f>
        <v>0.5</v>
      </c>
      <c r="D12" s="95" t="s">
        <v>173</v>
      </c>
    </row>
  </sheetData>
  <sheetProtection password="DC99" sheet="1"/>
  <mergeCells count="8">
    <mergeCell ref="Q2:R2"/>
    <mergeCell ref="O2:P2"/>
    <mergeCell ref="C2:D2"/>
    <mergeCell ref="L3:L6"/>
    <mergeCell ref="F3:F6"/>
    <mergeCell ref="G3:G6"/>
    <mergeCell ref="J3:J6"/>
    <mergeCell ref="N3:N6"/>
  </mergeCells>
  <phoneticPr fontId="1"/>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6"/>
  <sheetViews>
    <sheetView zoomScaleNormal="100" workbookViewId="0">
      <selection activeCell="B3" sqref="B3"/>
    </sheetView>
  </sheetViews>
  <sheetFormatPr defaultColWidth="9" defaultRowHeight="12" x14ac:dyDescent="0.15"/>
  <cols>
    <col min="1" max="1" width="2.875" style="79" customWidth="1"/>
    <col min="2" max="2" width="27" style="79" bestFit="1" customWidth="1"/>
    <col min="3" max="3" width="5.875" style="79" bestFit="1" customWidth="1"/>
    <col min="4" max="4" width="6.25" style="79" bestFit="1" customWidth="1"/>
    <col min="5" max="5" width="10.625" style="79" bestFit="1" customWidth="1"/>
    <col min="6" max="16384" width="9" style="79"/>
  </cols>
  <sheetData>
    <row r="2" spans="2:9" x14ac:dyDescent="0.15">
      <c r="B2" s="80"/>
      <c r="C2" s="86"/>
      <c r="D2" s="86"/>
      <c r="E2" s="87"/>
      <c r="F2" s="414" t="s">
        <v>69</v>
      </c>
      <c r="G2" s="414"/>
      <c r="H2" s="414" t="s">
        <v>70</v>
      </c>
      <c r="I2" s="414"/>
    </row>
    <row r="3" spans="2:9" x14ac:dyDescent="0.15">
      <c r="B3" s="80" t="s">
        <v>114</v>
      </c>
      <c r="C3" s="86"/>
      <c r="D3" s="86"/>
      <c r="E3" s="87"/>
      <c r="F3" s="414" t="s">
        <v>71</v>
      </c>
      <c r="G3" s="414"/>
      <c r="H3" s="414" t="s">
        <v>72</v>
      </c>
      <c r="I3" s="414"/>
    </row>
    <row r="4" spans="2:9" ht="13.5" customHeight="1" x14ac:dyDescent="0.15">
      <c r="B4" s="80" t="s">
        <v>73</v>
      </c>
      <c r="C4" s="81">
        <v>2.6192466666666667</v>
      </c>
      <c r="D4" s="80" t="s">
        <v>74</v>
      </c>
      <c r="E4" s="80" t="s">
        <v>75</v>
      </c>
      <c r="F4" s="80">
        <v>38.200000000000003</v>
      </c>
      <c r="G4" s="80" t="s">
        <v>76</v>
      </c>
      <c r="H4" s="80">
        <v>1.8700000000000001E-2</v>
      </c>
      <c r="I4" s="80" t="s">
        <v>77</v>
      </c>
    </row>
    <row r="5" spans="2:9" x14ac:dyDescent="0.15">
      <c r="B5" s="80" t="s">
        <v>78</v>
      </c>
      <c r="C5" s="81">
        <v>2.3815733333333333</v>
      </c>
      <c r="D5" s="80" t="s">
        <v>74</v>
      </c>
      <c r="E5" s="80" t="s">
        <v>75</v>
      </c>
      <c r="F5" s="80">
        <v>35.299999999999997</v>
      </c>
      <c r="G5" s="80" t="s">
        <v>76</v>
      </c>
      <c r="H5" s="80">
        <v>1.84E-2</v>
      </c>
      <c r="I5" s="80" t="s">
        <v>77</v>
      </c>
    </row>
    <row r="6" spans="2:9" x14ac:dyDescent="0.15">
      <c r="B6" s="80" t="s">
        <v>79</v>
      </c>
      <c r="C6" s="81">
        <v>2.3216600000000001</v>
      </c>
      <c r="D6" s="80" t="s">
        <v>74</v>
      </c>
      <c r="E6" s="80" t="s">
        <v>75</v>
      </c>
      <c r="F6" s="80">
        <v>34.6</v>
      </c>
      <c r="G6" s="80" t="s">
        <v>76</v>
      </c>
      <c r="H6" s="80">
        <v>1.83E-2</v>
      </c>
      <c r="I6" s="80" t="s">
        <v>77</v>
      </c>
    </row>
    <row r="7" spans="2:9" x14ac:dyDescent="0.15">
      <c r="B7" s="80" t="s">
        <v>80</v>
      </c>
      <c r="C7" s="81">
        <v>2.2422400000000002</v>
      </c>
      <c r="D7" s="80" t="s">
        <v>74</v>
      </c>
      <c r="E7" s="80" t="s">
        <v>75</v>
      </c>
      <c r="F7" s="80">
        <v>33.6</v>
      </c>
      <c r="G7" s="80" t="s">
        <v>76</v>
      </c>
      <c r="H7" s="80">
        <v>1.8200000000000001E-2</v>
      </c>
      <c r="I7" s="80" t="s">
        <v>77</v>
      </c>
    </row>
    <row r="8" spans="2:9" x14ac:dyDescent="0.15">
      <c r="B8" s="80" t="s">
        <v>81</v>
      </c>
      <c r="C8" s="81">
        <v>2.4894833333333337</v>
      </c>
      <c r="D8" s="80" t="s">
        <v>74</v>
      </c>
      <c r="E8" s="80" t="s">
        <v>75</v>
      </c>
      <c r="F8" s="80">
        <v>36.700000000000003</v>
      </c>
      <c r="G8" s="80" t="s">
        <v>76</v>
      </c>
      <c r="H8" s="80">
        <v>1.8499999999999999E-2</v>
      </c>
      <c r="I8" s="80" t="s">
        <v>77</v>
      </c>
    </row>
    <row r="9" spans="2:9" x14ac:dyDescent="0.15">
      <c r="B9" s="80" t="s">
        <v>82</v>
      </c>
      <c r="C9" s="81">
        <v>2.5849633333333339</v>
      </c>
      <c r="D9" s="80" t="s">
        <v>74</v>
      </c>
      <c r="E9" s="80" t="s">
        <v>75</v>
      </c>
      <c r="F9" s="80">
        <v>37.700000000000003</v>
      </c>
      <c r="G9" s="80" t="s">
        <v>76</v>
      </c>
      <c r="H9" s="80">
        <v>1.8700000000000001E-2</v>
      </c>
      <c r="I9" s="80" t="s">
        <v>77</v>
      </c>
    </row>
    <row r="10" spans="2:9" x14ac:dyDescent="0.15">
      <c r="B10" s="80" t="s">
        <v>83</v>
      </c>
      <c r="C10" s="81">
        <v>2.7096300000000002</v>
      </c>
      <c r="D10" s="80" t="s">
        <v>74</v>
      </c>
      <c r="E10" s="80" t="s">
        <v>75</v>
      </c>
      <c r="F10" s="80">
        <v>39.1</v>
      </c>
      <c r="G10" s="80" t="s">
        <v>76</v>
      </c>
      <c r="H10" s="80">
        <v>1.89E-2</v>
      </c>
      <c r="I10" s="80" t="s">
        <v>77</v>
      </c>
    </row>
    <row r="11" spans="2:9" x14ac:dyDescent="0.15">
      <c r="B11" s="80" t="s">
        <v>84</v>
      </c>
      <c r="C11" s="81">
        <v>2.9958499999999995</v>
      </c>
      <c r="D11" s="80" t="s">
        <v>74</v>
      </c>
      <c r="E11" s="80" t="s">
        <v>75</v>
      </c>
      <c r="F11" s="80">
        <v>41.9</v>
      </c>
      <c r="G11" s="80" t="s">
        <v>76</v>
      </c>
      <c r="H11" s="80">
        <v>1.95E-2</v>
      </c>
      <c r="I11" s="80" t="s">
        <v>77</v>
      </c>
    </row>
    <row r="12" spans="2:9" x14ac:dyDescent="0.15">
      <c r="B12" s="80" t="s">
        <v>85</v>
      </c>
      <c r="C12" s="81">
        <v>3.1193066666666667</v>
      </c>
      <c r="D12" s="80" t="s">
        <v>86</v>
      </c>
      <c r="E12" s="80" t="s">
        <v>87</v>
      </c>
      <c r="F12" s="80">
        <v>40.9</v>
      </c>
      <c r="G12" s="80" t="s">
        <v>88</v>
      </c>
      <c r="H12" s="80">
        <v>2.0799999999999999E-2</v>
      </c>
      <c r="I12" s="80" t="s">
        <v>77</v>
      </c>
    </row>
    <row r="13" spans="2:9" x14ac:dyDescent="0.15">
      <c r="B13" s="80" t="s">
        <v>89</v>
      </c>
      <c r="C13" s="81">
        <v>2.7846866666666661</v>
      </c>
      <c r="D13" s="80" t="s">
        <v>86</v>
      </c>
      <c r="E13" s="80" t="s">
        <v>87</v>
      </c>
      <c r="F13" s="80">
        <v>29.9</v>
      </c>
      <c r="G13" s="80" t="s">
        <v>88</v>
      </c>
      <c r="H13" s="80">
        <v>2.5399999999999999E-2</v>
      </c>
      <c r="I13" s="80" t="s">
        <v>77</v>
      </c>
    </row>
    <row r="14" spans="2:9" x14ac:dyDescent="0.15">
      <c r="B14" s="80" t="s">
        <v>90</v>
      </c>
      <c r="C14" s="81">
        <v>2.9988933333333332</v>
      </c>
      <c r="D14" s="80" t="s">
        <v>86</v>
      </c>
      <c r="E14" s="80" t="s">
        <v>87</v>
      </c>
      <c r="F14" s="80">
        <v>50.8</v>
      </c>
      <c r="G14" s="80" t="s">
        <v>88</v>
      </c>
      <c r="H14" s="80">
        <v>1.61E-2</v>
      </c>
      <c r="I14" s="80" t="s">
        <v>77</v>
      </c>
    </row>
    <row r="15" spans="2:9" x14ac:dyDescent="0.15">
      <c r="B15" s="80" t="s">
        <v>91</v>
      </c>
      <c r="C15" s="81">
        <v>2.3377933333333334</v>
      </c>
      <c r="D15" s="80" t="s">
        <v>92</v>
      </c>
      <c r="E15" s="80" t="s">
        <v>93</v>
      </c>
      <c r="F15" s="80">
        <v>44.9</v>
      </c>
      <c r="G15" s="80" t="s">
        <v>94</v>
      </c>
      <c r="H15" s="80">
        <v>1.4200000000000001E-2</v>
      </c>
      <c r="I15" s="80" t="s">
        <v>77</v>
      </c>
    </row>
    <row r="16" spans="2:9" x14ac:dyDescent="0.15">
      <c r="B16" s="80" t="s">
        <v>95</v>
      </c>
      <c r="C16" s="81">
        <v>2.7027000000000001</v>
      </c>
      <c r="D16" s="80" t="s">
        <v>86</v>
      </c>
      <c r="E16" s="80" t="s">
        <v>87</v>
      </c>
      <c r="F16" s="80">
        <v>54.6</v>
      </c>
      <c r="G16" s="80" t="s">
        <v>88</v>
      </c>
      <c r="H16" s="80">
        <v>1.35E-2</v>
      </c>
      <c r="I16" s="80" t="s">
        <v>77</v>
      </c>
    </row>
    <row r="17" spans="2:9" x14ac:dyDescent="0.15">
      <c r="B17" s="80" t="s">
        <v>96</v>
      </c>
      <c r="C17" s="81">
        <v>2.21705</v>
      </c>
      <c r="D17" s="80" t="s">
        <v>92</v>
      </c>
      <c r="E17" s="80" t="s">
        <v>93</v>
      </c>
      <c r="F17" s="80">
        <v>43.5</v>
      </c>
      <c r="G17" s="80" t="s">
        <v>94</v>
      </c>
      <c r="H17" s="80">
        <v>1.3899999999999999E-2</v>
      </c>
      <c r="I17" s="80" t="s">
        <v>77</v>
      </c>
    </row>
    <row r="18" spans="2:9" x14ac:dyDescent="0.15">
      <c r="B18" s="80" t="s">
        <v>97</v>
      </c>
      <c r="C18" s="81">
        <v>2.6051666666666669</v>
      </c>
      <c r="D18" s="80" t="s">
        <v>86</v>
      </c>
      <c r="E18" s="80" t="s">
        <v>87</v>
      </c>
      <c r="F18" s="80">
        <v>29</v>
      </c>
      <c r="G18" s="80" t="s">
        <v>88</v>
      </c>
      <c r="H18" s="80">
        <v>2.4500000000000001E-2</v>
      </c>
      <c r="I18" s="80" t="s">
        <v>77</v>
      </c>
    </row>
    <row r="19" spans="2:9" x14ac:dyDescent="0.15">
      <c r="B19" s="80" t="s">
        <v>98</v>
      </c>
      <c r="C19" s="81">
        <v>2.3275633333333334</v>
      </c>
      <c r="D19" s="80" t="s">
        <v>86</v>
      </c>
      <c r="E19" s="80" t="s">
        <v>87</v>
      </c>
      <c r="F19" s="80">
        <v>25.7</v>
      </c>
      <c r="G19" s="80" t="s">
        <v>88</v>
      </c>
      <c r="H19" s="80">
        <v>2.47E-2</v>
      </c>
      <c r="I19" s="80" t="s">
        <v>77</v>
      </c>
    </row>
    <row r="20" spans="2:9" x14ac:dyDescent="0.15">
      <c r="B20" s="80" t="s">
        <v>99</v>
      </c>
      <c r="C20" s="81">
        <v>2.5151499999999998</v>
      </c>
      <c r="D20" s="80" t="s">
        <v>86</v>
      </c>
      <c r="E20" s="80" t="s">
        <v>87</v>
      </c>
      <c r="F20" s="80">
        <v>26.9</v>
      </c>
      <c r="G20" s="80" t="s">
        <v>88</v>
      </c>
      <c r="H20" s="80">
        <v>2.5499999999999998E-2</v>
      </c>
      <c r="I20" s="80" t="s">
        <v>77</v>
      </c>
    </row>
    <row r="21" spans="2:9" x14ac:dyDescent="0.15">
      <c r="B21" s="80" t="s">
        <v>100</v>
      </c>
      <c r="C21" s="81">
        <v>3.1693199999999995</v>
      </c>
      <c r="D21" s="80" t="s">
        <v>86</v>
      </c>
      <c r="E21" s="80" t="s">
        <v>87</v>
      </c>
      <c r="F21" s="80">
        <v>29.4</v>
      </c>
      <c r="G21" s="80" t="s">
        <v>88</v>
      </c>
      <c r="H21" s="80">
        <v>2.9399999999999999E-2</v>
      </c>
      <c r="I21" s="80" t="s">
        <v>77</v>
      </c>
    </row>
    <row r="22" spans="2:9" x14ac:dyDescent="0.15">
      <c r="B22" s="80" t="s">
        <v>101</v>
      </c>
      <c r="C22" s="81">
        <v>2.8584233333333326</v>
      </c>
      <c r="D22" s="80" t="s">
        <v>86</v>
      </c>
      <c r="E22" s="80" t="s">
        <v>87</v>
      </c>
      <c r="F22" s="80">
        <v>37.299999999999997</v>
      </c>
      <c r="G22" s="80" t="s">
        <v>88</v>
      </c>
      <c r="H22" s="80">
        <v>2.0899999999999998E-2</v>
      </c>
      <c r="I22" s="80" t="s">
        <v>77</v>
      </c>
    </row>
    <row r="23" spans="2:9" x14ac:dyDescent="0.15">
      <c r="B23" s="80" t="s">
        <v>102</v>
      </c>
      <c r="C23" s="81">
        <v>0.85103333333333342</v>
      </c>
      <c r="D23" s="80" t="s">
        <v>92</v>
      </c>
      <c r="E23" s="80" t="s">
        <v>93</v>
      </c>
      <c r="F23" s="80">
        <v>21.1</v>
      </c>
      <c r="G23" s="80" t="s">
        <v>94</v>
      </c>
      <c r="H23" s="80">
        <v>1.0999999999999999E-2</v>
      </c>
      <c r="I23" s="80" t="s">
        <v>77</v>
      </c>
    </row>
    <row r="24" spans="2:9" x14ac:dyDescent="0.15">
      <c r="B24" s="80" t="s">
        <v>103</v>
      </c>
      <c r="C24" s="81">
        <v>0.32883766666666664</v>
      </c>
      <c r="D24" s="80" t="s">
        <v>92</v>
      </c>
      <c r="E24" s="80" t="s">
        <v>93</v>
      </c>
      <c r="F24" s="80">
        <v>3.41</v>
      </c>
      <c r="G24" s="80" t="s">
        <v>94</v>
      </c>
      <c r="H24" s="80">
        <v>2.63E-2</v>
      </c>
      <c r="I24" s="80" t="s">
        <v>77</v>
      </c>
    </row>
    <row r="25" spans="2:9" x14ac:dyDescent="0.15">
      <c r="B25" s="80" t="s">
        <v>104</v>
      </c>
      <c r="C25" s="81">
        <v>1.1841279999999998</v>
      </c>
      <c r="D25" s="80" t="s">
        <v>92</v>
      </c>
      <c r="E25" s="80" t="s">
        <v>93</v>
      </c>
      <c r="F25" s="80">
        <v>8.41</v>
      </c>
      <c r="G25" s="80" t="s">
        <v>94</v>
      </c>
      <c r="H25" s="80">
        <v>3.8399999999999997E-2</v>
      </c>
      <c r="I25" s="80" t="s">
        <v>77</v>
      </c>
    </row>
    <row r="26" spans="2:9" x14ac:dyDescent="0.15">
      <c r="B26" s="80" t="s">
        <v>105</v>
      </c>
      <c r="C26" s="81">
        <f>F26*H26*44/12</f>
        <v>2.2340266666666664</v>
      </c>
      <c r="D26" s="80" t="s">
        <v>92</v>
      </c>
      <c r="E26" s="80" t="s">
        <v>93</v>
      </c>
      <c r="F26" s="82">
        <v>44.8</v>
      </c>
      <c r="G26" s="80" t="s">
        <v>94</v>
      </c>
      <c r="H26" s="80">
        <v>1.3599999999999999E-2</v>
      </c>
      <c r="I26" s="80" t="s">
        <v>77</v>
      </c>
    </row>
    <row r="27" spans="2:9" x14ac:dyDescent="0.15">
      <c r="B27" s="80"/>
      <c r="C27" s="80"/>
      <c r="D27" s="80"/>
      <c r="E27" s="80"/>
      <c r="F27" s="80"/>
      <c r="G27" s="80"/>
      <c r="H27" s="80"/>
      <c r="I27" s="80"/>
    </row>
    <row r="28" spans="2:9" x14ac:dyDescent="0.15">
      <c r="B28" s="80" t="s">
        <v>106</v>
      </c>
      <c r="C28" s="80">
        <v>0.06</v>
      </c>
      <c r="D28" s="80" t="s">
        <v>107</v>
      </c>
      <c r="E28" s="80" t="s">
        <v>108</v>
      </c>
      <c r="F28" s="80"/>
      <c r="G28" s="80"/>
      <c r="H28" s="80"/>
      <c r="I28" s="80"/>
    </row>
    <row r="29" spans="2:9" x14ac:dyDescent="0.15">
      <c r="B29" s="80" t="s">
        <v>109</v>
      </c>
      <c r="C29" s="80">
        <v>5.7000000000000002E-2</v>
      </c>
      <c r="D29" s="80" t="s">
        <v>107</v>
      </c>
      <c r="E29" s="80" t="s">
        <v>108</v>
      </c>
      <c r="F29" s="80"/>
      <c r="G29" s="80"/>
      <c r="H29" s="80"/>
      <c r="I29" s="80"/>
    </row>
    <row r="30" spans="2:9" x14ac:dyDescent="0.15">
      <c r="B30" s="80" t="s">
        <v>110</v>
      </c>
      <c r="C30" s="80">
        <v>5.7000000000000002E-2</v>
      </c>
      <c r="D30" s="80" t="s">
        <v>107</v>
      </c>
      <c r="E30" s="80" t="s">
        <v>108</v>
      </c>
      <c r="F30" s="80"/>
      <c r="G30" s="80"/>
      <c r="H30" s="80"/>
      <c r="I30" s="80"/>
    </row>
    <row r="31" spans="2:9" x14ac:dyDescent="0.15">
      <c r="B31" s="80" t="s">
        <v>111</v>
      </c>
      <c r="C31" s="80">
        <v>5.7000000000000002E-2</v>
      </c>
      <c r="D31" s="80" t="s">
        <v>107</v>
      </c>
      <c r="E31" s="80" t="s">
        <v>108</v>
      </c>
      <c r="F31" s="80"/>
      <c r="G31" s="80"/>
      <c r="H31" s="80"/>
      <c r="I31" s="80"/>
    </row>
    <row r="32" spans="2:9" x14ac:dyDescent="0.15">
      <c r="B32" s="80" t="s">
        <v>37</v>
      </c>
      <c r="C32" s="83">
        <v>0.55000000000000004</v>
      </c>
      <c r="D32" s="80" t="s">
        <v>112</v>
      </c>
      <c r="E32" s="80" t="s">
        <v>113</v>
      </c>
      <c r="F32" s="80"/>
      <c r="G32" s="80"/>
      <c r="H32" s="80"/>
      <c r="I32" s="80"/>
    </row>
    <row r="33" spans="2:9" x14ac:dyDescent="0.15">
      <c r="B33" s="80"/>
      <c r="C33" s="84"/>
      <c r="D33" s="80"/>
      <c r="E33" s="80"/>
      <c r="F33" s="80"/>
      <c r="G33" s="80"/>
      <c r="H33" s="80"/>
      <c r="I33" s="80"/>
    </row>
    <row r="36" spans="2:9" x14ac:dyDescent="0.15">
      <c r="C36" s="85"/>
    </row>
  </sheetData>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2:C4"/>
  <sheetViews>
    <sheetView workbookViewId="0"/>
  </sheetViews>
  <sheetFormatPr defaultColWidth="9" defaultRowHeight="13.5" x14ac:dyDescent="0.15"/>
  <cols>
    <col min="1" max="1" width="2.75" style="104" customWidth="1"/>
    <col min="2" max="2" width="40.5" style="104" bestFit="1" customWidth="1"/>
    <col min="3" max="16384" width="9" style="104"/>
  </cols>
  <sheetData>
    <row r="2" spans="2:3" x14ac:dyDescent="0.15">
      <c r="B2" s="104" t="s">
        <v>154</v>
      </c>
      <c r="C2" s="104" t="s">
        <v>157</v>
      </c>
    </row>
    <row r="3" spans="2:3" x14ac:dyDescent="0.15">
      <c r="B3" s="104" t="s">
        <v>152</v>
      </c>
      <c r="C3" s="104" t="s">
        <v>155</v>
      </c>
    </row>
    <row r="4" spans="2:3" x14ac:dyDescent="0.15">
      <c r="B4" s="104" t="s">
        <v>151</v>
      </c>
      <c r="C4" s="104" t="s">
        <v>156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様式第1別紙1-3</vt:lpstr>
      <vt:lpstr>様式第1別紙2-3_令和3年度</vt:lpstr>
      <vt:lpstr>換算係数Ａ</vt:lpstr>
      <vt:lpstr>協会使用シート</vt:lpstr>
      <vt:lpstr>換算係数</vt:lpstr>
      <vt:lpstr>リスト</vt:lpstr>
      <vt:lpstr>'様式第1別紙1-3'!Print_Area</vt:lpstr>
      <vt:lpstr>'様式第1別紙2-3_令和3年度'!Print_Area</vt:lpstr>
      <vt:lpstr>エネルギー種類</vt:lpstr>
      <vt:lpstr>換算係数</vt:lpstr>
      <vt:lpstr>既存or新設</vt:lpstr>
      <vt:lpstr>既存選択リスト</vt:lpstr>
      <vt:lpstr>補助事業者</vt:lpstr>
      <vt:lpstr>補助率</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GAJ　山崎 正信</dc:creator>
  <cp:lastModifiedBy>PC25　國吉</cp:lastModifiedBy>
  <cp:lastPrinted>2020-07-08T05:42:32Z</cp:lastPrinted>
  <dcterms:created xsi:type="dcterms:W3CDTF">2015-02-23T09:12:20Z</dcterms:created>
  <dcterms:modified xsi:type="dcterms:W3CDTF">2021-04-13T03:40:24Z</dcterms:modified>
</cp:coreProperties>
</file>