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X:\B.公募前準備\交付規程\MOE承認申請20210413\"/>
    </mc:Choice>
  </mc:AlternateContent>
  <xr:revisionPtr revIDLastSave="0" documentId="13_ncr:1_{9756EC6D-296E-4AED-AF81-CBD32A852511}" xr6:coauthVersionLast="46" xr6:coauthVersionMax="46" xr10:uidLastSave="{00000000-0000-0000-0000-000000000000}"/>
  <bookViews>
    <workbookView xWindow="-120" yWindow="-120" windowWidth="29040" windowHeight="15840" xr2:uid="{00000000-000D-0000-FFFF-FFFF00000000}"/>
  </bookViews>
  <sheets>
    <sheet name="様式第11別紙1-3" sheetId="2" r:id="rId1"/>
    <sheet name="様式第11別紙2-3_令和3年度分" sheetId="10" r:id="rId2"/>
    <sheet name="換算係数Ａ" sheetId="11" state="hidden" r:id="rId3"/>
    <sheet name="協会使用シート" sheetId="3" state="hidden" r:id="rId4"/>
    <sheet name="換算係数" sheetId="5" state="hidden" r:id="rId5"/>
    <sheet name="リスト" sheetId="7" state="hidden" r:id="rId6"/>
  </sheets>
  <externalReferences>
    <externalReference r:id="rId7"/>
  </externalReferences>
  <definedNames>
    <definedName name="_xlnm.Print_Area" localSheetId="0">'様式第11別紙1-3'!$A$1:$J$205</definedName>
    <definedName name="_xlnm.Print_Area" localSheetId="1">'様式第11別紙2-3_令和3年度分'!$A$4:$AG$49</definedName>
    <definedName name="エネルギー種類" localSheetId="2">[1]換算係数!$B$3:$B$32</definedName>
    <definedName name="エネルギー種類">換算係数!$B$3:$B$32</definedName>
    <definedName name="換算係数" localSheetId="2">[1]換算係数!$B$3:$E$32</definedName>
    <definedName name="換算係数">換算係数!$B$3:$E$32</definedName>
    <definedName name="既存or新設">リスト!$B$2:$B$4</definedName>
    <definedName name="既存選択リスト">リスト!$B$2:$C$4</definedName>
    <definedName name="補助事業者">協会使用シート!$B$10:$B$12</definedName>
    <definedName name="補助率">協会使用シート!$B$10:$D$12</definedName>
  </definedNames>
  <calcPr calcId="191029"/>
</workbook>
</file>

<file path=xl/calcChain.xml><?xml version="1.0" encoding="utf-8"?>
<calcChain xmlns="http://schemas.openxmlformats.org/spreadsheetml/2006/main">
  <c r="AB16" i="10" l="1"/>
  <c r="P12" i="10"/>
  <c r="G73" i="2"/>
  <c r="F73" i="2"/>
  <c r="H73" i="2" s="1"/>
  <c r="E73" i="2"/>
  <c r="G72" i="2"/>
  <c r="F72" i="2"/>
  <c r="H72" i="2" s="1"/>
  <c r="E72" i="2"/>
  <c r="G71" i="2"/>
  <c r="F71" i="2"/>
  <c r="H71" i="2" s="1"/>
  <c r="E71" i="2"/>
  <c r="G70" i="2"/>
  <c r="F70" i="2"/>
  <c r="H70" i="2" s="1"/>
  <c r="E70" i="2"/>
  <c r="G69" i="2"/>
  <c r="F69" i="2"/>
  <c r="H69" i="2" s="1"/>
  <c r="E69" i="2"/>
  <c r="G68" i="2"/>
  <c r="F68" i="2"/>
  <c r="H68" i="2" s="1"/>
  <c r="E68" i="2"/>
  <c r="I141" i="2"/>
  <c r="F95" i="2"/>
  <c r="F96" i="2"/>
  <c r="G3" i="3"/>
  <c r="L34" i="10"/>
  <c r="B16" i="10" s="1"/>
  <c r="M6" i="3"/>
  <c r="N3" i="3"/>
  <c r="M4" i="3"/>
  <c r="C10" i="3"/>
  <c r="C11" i="3"/>
  <c r="C12" i="3"/>
  <c r="D6" i="3"/>
  <c r="Q4" i="3"/>
  <c r="E6" i="3"/>
  <c r="E4" i="3"/>
  <c r="D4" i="3"/>
  <c r="C6" i="3"/>
  <c r="C4" i="3"/>
  <c r="B4" i="3"/>
  <c r="O4" i="3"/>
  <c r="K6" i="3"/>
  <c r="K4" i="3"/>
  <c r="L3" i="3"/>
  <c r="I6" i="3"/>
  <c r="I4" i="3"/>
  <c r="B6" i="3"/>
  <c r="B5" i="3"/>
  <c r="B3" i="3"/>
  <c r="F3" i="3"/>
  <c r="C26" i="5"/>
  <c r="I143" i="2"/>
  <c r="D146" i="2"/>
  <c r="G157" i="2"/>
  <c r="G158" i="2" s="1"/>
  <c r="I142" i="2"/>
  <c r="I144" i="2"/>
  <c r="I145" i="2"/>
  <c r="P4" i="3"/>
  <c r="P6" i="3"/>
  <c r="O6" i="3"/>
  <c r="H4" i="3"/>
  <c r="R4" i="3"/>
  <c r="Q6" i="3"/>
  <c r="R6" i="3"/>
  <c r="H6" i="3"/>
  <c r="H74" i="2" l="1"/>
  <c r="I146" i="2"/>
  <c r="F150" i="2" s="1"/>
  <c r="F151" i="2" s="1"/>
  <c r="J3" i="3" s="1"/>
  <c r="I16" i="10"/>
</calcChain>
</file>

<file path=xl/sharedStrings.xml><?xml version="1.0" encoding="utf-8"?>
<sst xmlns="http://schemas.openxmlformats.org/spreadsheetml/2006/main" count="537" uniqueCount="331">
  <si>
    <t>(1)総事業費</t>
    <rPh sb="3" eb="7">
      <t>ソウジギョウヒ</t>
    </rPh>
    <phoneticPr fontId="1"/>
  </si>
  <si>
    <t>(2)寄付金その他</t>
    <rPh sb="3" eb="6">
      <t>キフキン</t>
    </rPh>
    <rPh sb="8" eb="9">
      <t>タ</t>
    </rPh>
    <phoneticPr fontId="1"/>
  </si>
  <si>
    <t>(3)差引額</t>
    <rPh sb="3" eb="5">
      <t>サシヒキ</t>
    </rPh>
    <rPh sb="5" eb="6">
      <t>ガク</t>
    </rPh>
    <phoneticPr fontId="1"/>
  </si>
  <si>
    <t>(4)補助対象経費</t>
    <rPh sb="3" eb="5">
      <t>ホジョ</t>
    </rPh>
    <rPh sb="5" eb="7">
      <t>タイショウ</t>
    </rPh>
    <rPh sb="7" eb="9">
      <t>ケイヒ</t>
    </rPh>
    <phoneticPr fontId="1"/>
  </si>
  <si>
    <t>　 の収入</t>
    <rPh sb="3" eb="5">
      <t>シュウニュウ</t>
    </rPh>
    <phoneticPr fontId="1"/>
  </si>
  <si>
    <t>(5)基準額</t>
    <rPh sb="3" eb="5">
      <t>キジュン</t>
    </rPh>
    <rPh sb="5" eb="6">
      <t>ガク</t>
    </rPh>
    <phoneticPr fontId="1"/>
  </si>
  <si>
    <t>(6)選定額</t>
    <rPh sb="3" eb="5">
      <t>センテイ</t>
    </rPh>
    <rPh sb="5" eb="6">
      <t>ガク</t>
    </rPh>
    <phoneticPr fontId="1"/>
  </si>
  <si>
    <t>(7)補助基本額</t>
    <rPh sb="3" eb="5">
      <t>ホジョ</t>
    </rPh>
    <rPh sb="5" eb="7">
      <t>キホン</t>
    </rPh>
    <rPh sb="7" eb="8">
      <t>ガク</t>
    </rPh>
    <phoneticPr fontId="1"/>
  </si>
  <si>
    <t>(8)補助金所要額</t>
    <rPh sb="3" eb="6">
      <t>ホジョキン</t>
    </rPh>
    <rPh sb="6" eb="8">
      <t>ショヨウ</t>
    </rPh>
    <rPh sb="8" eb="9">
      <t>ガク</t>
    </rPh>
    <phoneticPr fontId="1"/>
  </si>
  <si>
    <t>(4)と(5)を比較し</t>
    <rPh sb="8" eb="10">
      <t>ヒカク</t>
    </rPh>
    <phoneticPr fontId="1"/>
  </si>
  <si>
    <t>(3)と(6)を比較し</t>
    <rPh sb="8" eb="10">
      <t>ヒカク</t>
    </rPh>
    <phoneticPr fontId="1"/>
  </si>
  <si>
    <t>て少ない方の額</t>
    <rPh sb="1" eb="2">
      <t>スク</t>
    </rPh>
    <rPh sb="4" eb="5">
      <t>ホウ</t>
    </rPh>
    <rPh sb="6" eb="7">
      <t>ガク</t>
    </rPh>
    <phoneticPr fontId="1"/>
  </si>
  <si>
    <t>積算内訳</t>
    <rPh sb="0" eb="2">
      <t>セキサン</t>
    </rPh>
    <rPh sb="2" eb="4">
      <t>ウチワケ</t>
    </rPh>
    <phoneticPr fontId="1"/>
  </si>
  <si>
    <t>名称</t>
    <rPh sb="0" eb="2">
      <t>メイショウ</t>
    </rPh>
    <phoneticPr fontId="1"/>
  </si>
  <si>
    <t>仕様</t>
    <rPh sb="0" eb="2">
      <t>シヨウ</t>
    </rPh>
    <phoneticPr fontId="1"/>
  </si>
  <si>
    <t>数量</t>
    <rPh sb="0" eb="2">
      <t>スウリョウ</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</si>
  <si>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</si>
  <si>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</si>
  <si>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事業名</t>
    <rPh sb="0" eb="2">
      <t>ジギョウ</t>
    </rPh>
    <rPh sb="2" eb="3">
      <t>メイ</t>
    </rPh>
    <phoneticPr fontId="1"/>
  </si>
  <si>
    <t>氏名</t>
    <rPh sb="0" eb="2">
      <t>シメイ</t>
    </rPh>
    <phoneticPr fontId="1"/>
  </si>
  <si>
    <t>共同事業者</t>
    <rPh sb="0" eb="2">
      <t>キョウドウ</t>
    </rPh>
    <rPh sb="2" eb="4">
      <t>ジギョウ</t>
    </rPh>
    <rPh sb="4" eb="5">
      <t>シャ</t>
    </rPh>
    <phoneticPr fontId="1"/>
  </si>
  <si>
    <t>事業実施責任者</t>
    <rPh sb="0" eb="2">
      <t>ジギョウ</t>
    </rPh>
    <rPh sb="2" eb="4">
      <t>ジッシ</t>
    </rPh>
    <rPh sb="4" eb="7">
      <t>セキニンシャ</t>
    </rPh>
    <phoneticPr fontId="1"/>
  </si>
  <si>
    <t>役職名</t>
    <rPh sb="0" eb="3">
      <t>ヤクショクメイ</t>
    </rPh>
    <phoneticPr fontId="1"/>
  </si>
  <si>
    <t>【目的】</t>
    <rPh sb="1" eb="3">
      <t>モクテキ</t>
    </rPh>
    <phoneticPr fontId="1"/>
  </si>
  <si>
    <t>【概要】</t>
    <rPh sb="1" eb="3">
      <t>ガイヨウ</t>
    </rPh>
    <phoneticPr fontId="1"/>
  </si>
  <si>
    <t>＜事業の性格＞</t>
    <rPh sb="1" eb="3">
      <t>ジギョウ</t>
    </rPh>
    <rPh sb="4" eb="6">
      <t>セイカク</t>
    </rPh>
    <phoneticPr fontId="1"/>
  </si>
  <si>
    <t>【事業の低炭素化に効果的な規制等対策強化の検討との関連性】</t>
  </si>
  <si>
    <t>＊　エネルギーの使用の合理化に関する法律に基づき、エネルギー使用量及びエネルギーの使用に伴い発生する二酸</t>
    <phoneticPr fontId="1"/>
  </si>
  <si>
    <t>　化炭素排出量を主務大臣に報告している事業者については、直近２か年度の当該データを、その他の事業者につい</t>
    <phoneticPr fontId="1"/>
  </si>
  <si>
    <t>　ては、直近２か年度の１年度当たりのエネルギー使用量を記入する。 </t>
    <phoneticPr fontId="1"/>
  </si>
  <si>
    <t>（省エネ法定期報告事業者）</t>
    <rPh sb="1" eb="2">
      <t>ショウ</t>
    </rPh>
    <rPh sb="4" eb="5">
      <t>ホウ</t>
    </rPh>
    <rPh sb="5" eb="7">
      <t>テイキ</t>
    </rPh>
    <rPh sb="7" eb="9">
      <t>ホウコク</t>
    </rPh>
    <rPh sb="9" eb="12">
      <t>ジギョウシャ</t>
    </rPh>
    <phoneticPr fontId="1"/>
  </si>
  <si>
    <t>（省エネ法非定期報告事業者）</t>
    <rPh sb="1" eb="2">
      <t>ショウ</t>
    </rPh>
    <rPh sb="4" eb="5">
      <t>ホウ</t>
    </rPh>
    <rPh sb="5" eb="6">
      <t>ヒ</t>
    </rPh>
    <rPh sb="6" eb="8">
      <t>テイキ</t>
    </rPh>
    <rPh sb="8" eb="10">
      <t>ホウコク</t>
    </rPh>
    <rPh sb="10" eb="13">
      <t>ジギョウシャ</t>
    </rPh>
    <phoneticPr fontId="1"/>
  </si>
  <si>
    <t>消費電力量</t>
    <rPh sb="0" eb="2">
      <t>ショウヒ</t>
    </rPh>
    <rPh sb="2" eb="4">
      <t>デンリョク</t>
    </rPh>
    <rPh sb="4" eb="5">
      <t>リョウ</t>
    </rPh>
    <phoneticPr fontId="1"/>
  </si>
  <si>
    <t>単位</t>
    <rPh sb="0" eb="2">
      <t>タンイ</t>
    </rPh>
    <phoneticPr fontId="1"/>
  </si>
  <si>
    <t>使用量</t>
    <rPh sb="0" eb="3">
      <t>シヨウリョウ</t>
    </rPh>
    <phoneticPr fontId="1"/>
  </si>
  <si>
    <t>【事業の公益性及び資金回収・利益の見通し】</t>
    <rPh sb="1" eb="3">
      <t>ジギョウ</t>
    </rPh>
    <rPh sb="4" eb="7">
      <t>コウエキセイ</t>
    </rPh>
    <rPh sb="7" eb="8">
      <t>オヨ</t>
    </rPh>
    <rPh sb="9" eb="11">
      <t>シキン</t>
    </rPh>
    <rPh sb="11" eb="13">
      <t>カイシュウ</t>
    </rPh>
    <rPh sb="14" eb="16">
      <t>リエキ</t>
    </rPh>
    <rPh sb="17" eb="19">
      <t>ミトオ</t>
    </rPh>
    <phoneticPr fontId="1"/>
  </si>
  <si>
    <t>・公益的性格</t>
    <rPh sb="1" eb="4">
      <t>コウエキテキ</t>
    </rPh>
    <rPh sb="4" eb="6">
      <t>セイカク</t>
    </rPh>
    <phoneticPr fontId="1"/>
  </si>
  <si>
    <t>円</t>
    <rPh sb="0" eb="1">
      <t>エン</t>
    </rPh>
    <phoneticPr fontId="1"/>
  </si>
  <si>
    <t>ランニングコスト減少額の算出過程</t>
    <rPh sb="8" eb="10">
      <t>ゲンショウ</t>
    </rPh>
    <rPh sb="10" eb="11">
      <t>ガク</t>
    </rPh>
    <rPh sb="12" eb="14">
      <t>サンシュツ</t>
    </rPh>
    <rPh sb="14" eb="16">
      <t>カテイ</t>
    </rPh>
    <phoneticPr fontId="1"/>
  </si>
  <si>
    <t>年</t>
    <rPh sb="0" eb="1">
      <t>ネン</t>
    </rPh>
    <phoneticPr fontId="1"/>
  </si>
  <si>
    <t>【導入技術の今後の活用・展開の見通し】</t>
    <rPh sb="1" eb="3">
      <t>ドウニュウ</t>
    </rPh>
    <rPh sb="3" eb="5">
      <t>ギジュツ</t>
    </rPh>
    <rPh sb="6" eb="8">
      <t>コンゴ</t>
    </rPh>
    <rPh sb="9" eb="11">
      <t>カツヨウ</t>
    </rPh>
    <rPh sb="12" eb="14">
      <t>テンカイ</t>
    </rPh>
    <rPh sb="15" eb="17">
      <t>ミトオ</t>
    </rPh>
    <phoneticPr fontId="1"/>
  </si>
  <si>
    <t>＊　補助事業により導入する技術について、今後、どのように活用・展開されることが期待されるか具体的に記入す</t>
    <phoneticPr fontId="1"/>
  </si>
  <si>
    <t>【ＣＯ２削減効果】</t>
    <rPh sb="4" eb="6">
      <t>サクゲン</t>
    </rPh>
    <rPh sb="6" eb="8">
      <t>コウカ</t>
    </rPh>
    <phoneticPr fontId="1"/>
  </si>
  <si>
    <t>（１）事業による直接効果</t>
    <rPh sb="3" eb="5">
      <t>ジギョウ</t>
    </rPh>
    <rPh sb="8" eb="10">
      <t>チョクセツ</t>
    </rPh>
    <rPh sb="10" eb="12">
      <t>コウカ</t>
    </rPh>
    <phoneticPr fontId="1"/>
  </si>
  <si>
    <t>【ＣＯ２削減効果の算定根拠】</t>
    <rPh sb="4" eb="6">
      <t>サクゲン</t>
    </rPh>
    <rPh sb="6" eb="8">
      <t>コウカ</t>
    </rPh>
    <rPh sb="9" eb="11">
      <t>サンテイ</t>
    </rPh>
    <rPh sb="11" eb="13">
      <t>コンキョ</t>
    </rPh>
    <phoneticPr fontId="1"/>
  </si>
  <si>
    <t>【ＣＯ２削減コスト・算定根拠】</t>
    <rPh sb="4" eb="6">
      <t>サクゲン</t>
    </rPh>
    <rPh sb="10" eb="12">
      <t>サンテイ</t>
    </rPh>
    <rPh sb="12" eb="14">
      <t>コンキョ</t>
    </rPh>
    <phoneticPr fontId="1"/>
  </si>
  <si>
    <t>導入設備名</t>
    <rPh sb="0" eb="2">
      <t>ドウニュウ</t>
    </rPh>
    <rPh sb="2" eb="4">
      <t>セツビ</t>
    </rPh>
    <rPh sb="4" eb="5">
      <t>メイ</t>
    </rPh>
    <phoneticPr fontId="1"/>
  </si>
  <si>
    <t>ＣＯ２削減効果</t>
    <rPh sb="3" eb="5">
      <t>サクゲン</t>
    </rPh>
    <rPh sb="5" eb="7">
      <t>コウカ</t>
    </rPh>
    <phoneticPr fontId="1"/>
  </si>
  <si>
    <t>法定耐用年数</t>
    <rPh sb="0" eb="2">
      <t>ホウテイ</t>
    </rPh>
    <rPh sb="2" eb="4">
      <t>タイヨウ</t>
    </rPh>
    <rPh sb="4" eb="6">
      <t>ネンスウ</t>
    </rPh>
    <phoneticPr fontId="1"/>
  </si>
  <si>
    <t>・・・</t>
    <phoneticPr fontId="1"/>
  </si>
  <si>
    <t>ＣＯ２排出量１トンを削減するために必要なコスト</t>
    <rPh sb="3" eb="5">
      <t>ハイシュツ</t>
    </rPh>
    <rPh sb="5" eb="6">
      <t>リョウ</t>
    </rPh>
    <rPh sb="10" eb="12">
      <t>サクゲン</t>
    </rPh>
    <rPh sb="17" eb="19">
      <t>ヒツヨウ</t>
    </rPh>
    <phoneticPr fontId="1"/>
  </si>
  <si>
    <t>円／ｔＣＯ２</t>
    <rPh sb="0" eb="1">
      <t>エン</t>
    </rPh>
    <phoneticPr fontId="1"/>
  </si>
  <si>
    <t>＜事業の実施体制＞</t>
    <rPh sb="1" eb="3">
      <t>ジギョウ</t>
    </rPh>
    <rPh sb="4" eb="6">
      <t>ジッシ</t>
    </rPh>
    <rPh sb="6" eb="8">
      <t>タイセイ</t>
    </rPh>
    <phoneticPr fontId="1"/>
  </si>
  <si>
    <t>＜資金計画＞</t>
    <rPh sb="1" eb="3">
      <t>シキン</t>
    </rPh>
    <rPh sb="3" eb="5">
      <t>ケイカク</t>
    </rPh>
    <phoneticPr fontId="1"/>
  </si>
  <si>
    <t>＊　補助事業に要する経費を支払うための資金の調達計画及び調達方法を記入する。</t>
    <phoneticPr fontId="1"/>
  </si>
  <si>
    <t>①　補助事業者自身　</t>
    <phoneticPr fontId="1"/>
  </si>
  <si>
    <t>＊　いずれかに○を付ける。</t>
    <rPh sb="9" eb="10">
      <t>ツ</t>
    </rPh>
    <phoneticPr fontId="1"/>
  </si>
  <si>
    <t>＜事業実施スケジュール＞</t>
    <rPh sb="1" eb="3">
      <t>ジギョウ</t>
    </rPh>
    <rPh sb="3" eb="5">
      <t>ジッシ</t>
    </rPh>
    <phoneticPr fontId="1"/>
  </si>
  <si>
    <t>＊　事業の実施スケジュールを記入する。事業期間が複数年度に亘る場合には、全工程を含めた実施スケジュールと</t>
    <phoneticPr fontId="1"/>
  </si>
  <si>
    <t>　し、事業内容と照らし合わせ、何をどこまで実施するのかが明らかに分かるように記入する。また、後年度負担額</t>
    <phoneticPr fontId="1"/>
  </si>
  <si>
    <t>　も参考記入する。</t>
    <phoneticPr fontId="1"/>
  </si>
  <si>
    <t>＊　実施スケジュールは別紙を添付してもよい。</t>
  </si>
  <si>
    <t>注２　記入欄が少ない場合は、本様式を引き伸ばして使用する。</t>
  </si>
  <si>
    <t>合計</t>
    <rPh sb="0" eb="2">
      <t>ゴウケイ</t>
    </rPh>
    <phoneticPr fontId="1"/>
  </si>
  <si>
    <t>事業実施場所住所</t>
    <rPh sb="0" eb="2">
      <t>ジギョウ</t>
    </rPh>
    <rPh sb="2" eb="4">
      <t>ジッシ</t>
    </rPh>
    <rPh sb="4" eb="6">
      <t>バショ</t>
    </rPh>
    <rPh sb="6" eb="8">
      <t>ジュウショ</t>
    </rPh>
    <phoneticPr fontId="1"/>
  </si>
  <si>
    <t>事業実施場所名称</t>
    <rPh sb="0" eb="2">
      <t>ジギョウ</t>
    </rPh>
    <rPh sb="2" eb="4">
      <t>ジッシ</t>
    </rPh>
    <rPh sb="4" eb="6">
      <t>バショ</t>
    </rPh>
    <rPh sb="6" eb="8">
      <t>メイショウ</t>
    </rPh>
    <phoneticPr fontId="1"/>
  </si>
  <si>
    <t>発熱量</t>
    <rPh sb="0" eb="2">
      <t>ハツネツ</t>
    </rPh>
    <rPh sb="2" eb="3">
      <t>リョウ</t>
    </rPh>
    <phoneticPr fontId="4"/>
  </si>
  <si>
    <t>炭素</t>
    <rPh sb="0" eb="2">
      <t>タンソ</t>
    </rPh>
    <phoneticPr fontId="4"/>
  </si>
  <si>
    <t>換算係数</t>
    <rPh sb="0" eb="2">
      <t>カンサン</t>
    </rPh>
    <rPh sb="2" eb="4">
      <t>ケイスウ</t>
    </rPh>
    <phoneticPr fontId="4"/>
  </si>
  <si>
    <t>排出係数</t>
    <rPh sb="0" eb="2">
      <t>ハイシュツ</t>
    </rPh>
    <rPh sb="2" eb="4">
      <t>ケイスウ</t>
    </rPh>
    <phoneticPr fontId="4"/>
  </si>
  <si>
    <t>原油(コンデンセートを除く。)</t>
  </si>
  <si>
    <t>kL</t>
  </si>
  <si>
    <t>tCO2/kL</t>
  </si>
  <si>
    <t>GJ/kL</t>
  </si>
  <si>
    <t>tC/GJ</t>
  </si>
  <si>
    <t>コンデンセート(NGL)</t>
  </si>
  <si>
    <t>ガソリン</t>
  </si>
  <si>
    <t>ナフサ</t>
  </si>
  <si>
    <t>灯油</t>
  </si>
  <si>
    <t>軽油</t>
  </si>
  <si>
    <t>Ａ重油</t>
  </si>
  <si>
    <t>Ｂ・Ｃ重油</t>
  </si>
  <si>
    <t>石油アスファルト</t>
  </si>
  <si>
    <t>t</t>
  </si>
  <si>
    <t>tCO2/t</t>
  </si>
  <si>
    <t>GJ/t</t>
  </si>
  <si>
    <t>石油コークス</t>
  </si>
  <si>
    <t>液化石油ガス(ＬＰＧ)</t>
  </si>
  <si>
    <t>石油系炭化水素ガス</t>
  </si>
  <si>
    <t>千m3</t>
  </si>
  <si>
    <t>tCO2/千m3</t>
    <rPh sb="5" eb="6">
      <t>セン</t>
    </rPh>
    <phoneticPr fontId="5"/>
  </si>
  <si>
    <t>GJ/千m3</t>
    <rPh sb="3" eb="4">
      <t>セン</t>
    </rPh>
    <phoneticPr fontId="4"/>
  </si>
  <si>
    <t>液化天然ガス（ＬＮＧ）</t>
  </si>
  <si>
    <t>その他可燃性天然ガス</t>
  </si>
  <si>
    <t>原料炭</t>
  </si>
  <si>
    <t>一般炭</t>
  </si>
  <si>
    <t>無煙炭</t>
  </si>
  <si>
    <t>石炭コークス</t>
  </si>
  <si>
    <t>コールタール</t>
  </si>
  <si>
    <t>コークス炉ガス</t>
  </si>
  <si>
    <t>高炉ガス</t>
  </si>
  <si>
    <t>転炉ガス</t>
  </si>
  <si>
    <t>都市ガス</t>
  </si>
  <si>
    <t>産業用蒸気</t>
  </si>
  <si>
    <t>GJ</t>
  </si>
  <si>
    <t>tCO2/GJ</t>
  </si>
  <si>
    <t>産業用以外の蒸気</t>
  </si>
  <si>
    <t>温水</t>
  </si>
  <si>
    <t>冷水</t>
  </si>
  <si>
    <t>千KWh</t>
  </si>
  <si>
    <t>tCO2/千kWh</t>
    <rPh sb="5" eb="6">
      <t>セン</t>
    </rPh>
    <phoneticPr fontId="5"/>
  </si>
  <si>
    <t>（エネルギー種類を選んでください）</t>
    <rPh sb="6" eb="8">
      <t>シュルイ</t>
    </rPh>
    <rPh sb="9" eb="10">
      <t>エラ</t>
    </rPh>
    <phoneticPr fontId="1"/>
  </si>
  <si>
    <t>CO2換算係数</t>
    <rPh sb="3" eb="5">
      <t>カンザン</t>
    </rPh>
    <rPh sb="5" eb="7">
      <t>ケイスウ</t>
    </rPh>
    <phoneticPr fontId="1"/>
  </si>
  <si>
    <t>CO2排出量</t>
    <rPh sb="3" eb="5">
      <t>ハイシュツ</t>
    </rPh>
    <rPh sb="5" eb="6">
      <t>リョウ</t>
    </rPh>
    <phoneticPr fontId="1"/>
  </si>
  <si>
    <t>合計</t>
    <rPh sb="0" eb="2">
      <t>ゴウケイ</t>
    </rPh>
    <phoneticPr fontId="1"/>
  </si>
  <si>
    <t>事業者名/共同事業者/実施地域/実施場所</t>
    <rPh sb="0" eb="2">
      <t>ジギョウ</t>
    </rPh>
    <rPh sb="2" eb="3">
      <t>シャ</t>
    </rPh>
    <rPh sb="3" eb="4">
      <t>メイ</t>
    </rPh>
    <rPh sb="5" eb="7">
      <t>キョウドウ</t>
    </rPh>
    <rPh sb="7" eb="9">
      <t>ジギョウ</t>
    </rPh>
    <rPh sb="9" eb="10">
      <t>シャ</t>
    </rPh>
    <rPh sb="11" eb="13">
      <t>ジッシ</t>
    </rPh>
    <rPh sb="13" eb="15">
      <t>チイキ</t>
    </rPh>
    <rPh sb="16" eb="18">
      <t>ジッシ</t>
    </rPh>
    <rPh sb="18" eb="20">
      <t>バショ</t>
    </rPh>
    <phoneticPr fontId="1"/>
  </si>
  <si>
    <t>公益性</t>
    <rPh sb="0" eb="3">
      <t>コウエキセイ</t>
    </rPh>
    <phoneticPr fontId="1"/>
  </si>
  <si>
    <t>投資回収年数</t>
    <rPh sb="0" eb="2">
      <t>トウシ</t>
    </rPh>
    <rPh sb="2" eb="4">
      <t>カイシュウ</t>
    </rPh>
    <rPh sb="4" eb="6">
      <t>ネンスウ</t>
    </rPh>
    <phoneticPr fontId="1"/>
  </si>
  <si>
    <t>【自己負担額】</t>
    <rPh sb="1" eb="3">
      <t>ジコ</t>
    </rPh>
    <rPh sb="3" eb="5">
      <t>フタン</t>
    </rPh>
    <rPh sb="5" eb="6">
      <t>ガク</t>
    </rPh>
    <phoneticPr fontId="1"/>
  </si>
  <si>
    <t>【削減コスト】</t>
    <rPh sb="1" eb="3">
      <t>サクゲン</t>
    </rPh>
    <phoneticPr fontId="1"/>
  </si>
  <si>
    <t>円</t>
    <rPh sb="0" eb="1">
      <t>エン</t>
    </rPh>
    <phoneticPr fontId="1"/>
  </si>
  <si>
    <t>自己負担額/削減コスト</t>
    <rPh sb="0" eb="5">
      <t>ジコフタンガク</t>
    </rPh>
    <rPh sb="6" eb="8">
      <t>サクゲン</t>
    </rPh>
    <phoneticPr fontId="1"/>
  </si>
  <si>
    <t>【モデル・実証的性格】</t>
    <rPh sb="5" eb="8">
      <t>ジッショウテキ</t>
    </rPh>
    <rPh sb="8" eb="10">
      <t>セイカク</t>
    </rPh>
    <phoneticPr fontId="1"/>
  </si>
  <si>
    <t>モデル・実証的性格/波及効果</t>
    <rPh sb="4" eb="7">
      <t>ジッショウテキ</t>
    </rPh>
    <rPh sb="7" eb="9">
      <t>セイカク</t>
    </rPh>
    <rPh sb="10" eb="12">
      <t>ハキュウ</t>
    </rPh>
    <rPh sb="12" eb="14">
      <t>コウカ</t>
    </rPh>
    <phoneticPr fontId="1"/>
  </si>
  <si>
    <t>【波及効果】</t>
    <rPh sb="1" eb="3">
      <t>ハキュウ</t>
    </rPh>
    <rPh sb="3" eb="5">
      <t>コウカ</t>
    </rPh>
    <phoneticPr fontId="1"/>
  </si>
  <si>
    <t>イニシャルコスト</t>
    <phoneticPr fontId="1"/>
  </si>
  <si>
    <t>総ＣＯ２削減量</t>
    <rPh sb="0" eb="1">
      <t>ソウ</t>
    </rPh>
    <rPh sb="4" eb="6">
      <t>サクゲン</t>
    </rPh>
    <rPh sb="6" eb="7">
      <t>リョウ</t>
    </rPh>
    <phoneticPr fontId="1"/>
  </si>
  <si>
    <t>【CO2削減量】</t>
    <rPh sb="4" eb="6">
      <t>サクゲン</t>
    </rPh>
    <rPh sb="6" eb="7">
      <t>リョウ</t>
    </rPh>
    <phoneticPr fontId="1"/>
  </si>
  <si>
    <t>【法定耐用年数】</t>
    <rPh sb="1" eb="3">
      <t>ホウテイ</t>
    </rPh>
    <rPh sb="3" eb="5">
      <t>タイヨウ</t>
    </rPh>
    <rPh sb="5" eb="7">
      <t>ネンスウ</t>
    </rPh>
    <phoneticPr fontId="1"/>
  </si>
  <si>
    <t>算定方法</t>
    <rPh sb="0" eb="2">
      <t>サンテイ</t>
    </rPh>
    <rPh sb="2" eb="4">
      <t>ホウホウ</t>
    </rPh>
    <phoneticPr fontId="1"/>
  </si>
  <si>
    <t>今後の活用</t>
    <rPh sb="0" eb="2">
      <t>コンゴ</t>
    </rPh>
    <rPh sb="3" eb="5">
      <t>カツヨウ</t>
    </rPh>
    <phoneticPr fontId="1"/>
  </si>
  <si>
    <t>【総事業費】</t>
    <rPh sb="1" eb="5">
      <t>ソウジギョウヒ</t>
    </rPh>
    <phoneticPr fontId="1"/>
  </si>
  <si>
    <t>【補助金所要額】</t>
    <rPh sb="1" eb="4">
      <t>ホジョキン</t>
    </rPh>
    <rPh sb="4" eb="6">
      <t>ショヨウ</t>
    </rPh>
    <rPh sb="6" eb="7">
      <t>ガク</t>
    </rPh>
    <phoneticPr fontId="1"/>
  </si>
  <si>
    <t>既設の置き換え・新設の別</t>
    <rPh sb="0" eb="2">
      <t>キセツ</t>
    </rPh>
    <rPh sb="3" eb="4">
      <t>オ</t>
    </rPh>
    <rPh sb="5" eb="6">
      <t>カ</t>
    </rPh>
    <rPh sb="8" eb="10">
      <t>シンセツ</t>
    </rPh>
    <rPh sb="11" eb="12">
      <t>ベツ</t>
    </rPh>
    <phoneticPr fontId="1"/>
  </si>
  <si>
    <t>＊ いずれかに○をつける</t>
    <phoneticPr fontId="1"/>
  </si>
  <si>
    <t>（『既設の置き換え』の場合、元の熱源：</t>
    <rPh sb="2" eb="4">
      <t>キセツ</t>
    </rPh>
    <rPh sb="5" eb="6">
      <t>オ</t>
    </rPh>
    <rPh sb="7" eb="8">
      <t>カ</t>
    </rPh>
    <rPh sb="11" eb="13">
      <t>バアイ</t>
    </rPh>
    <rPh sb="14" eb="15">
      <t>モト</t>
    </rPh>
    <rPh sb="16" eb="18">
      <t>ネツゲン</t>
    </rPh>
    <phoneticPr fontId="1"/>
  </si>
  <si>
    <t>＊ 電気、灯油等を記載すること）</t>
    <rPh sb="2" eb="4">
      <t>デンキ</t>
    </rPh>
    <rPh sb="5" eb="7">
      <t>トウユ</t>
    </rPh>
    <rPh sb="7" eb="8">
      <t>ナド</t>
    </rPh>
    <rPh sb="9" eb="11">
      <t>キサイ</t>
    </rPh>
    <phoneticPr fontId="1"/>
  </si>
  <si>
    <t>地方公共団体が定める実行計
画との関係性の有無</t>
    <rPh sb="0" eb="2">
      <t>チホウ</t>
    </rPh>
    <rPh sb="2" eb="4">
      <t>コウキョウ</t>
    </rPh>
    <rPh sb="4" eb="6">
      <t>ダンタイ</t>
    </rPh>
    <rPh sb="7" eb="8">
      <t>サダ</t>
    </rPh>
    <rPh sb="10" eb="12">
      <t>ジッコウ</t>
    </rPh>
    <rPh sb="12" eb="13">
      <t>ケイ</t>
    </rPh>
    <rPh sb="14" eb="15">
      <t>ガ</t>
    </rPh>
    <rPh sb="17" eb="20">
      <t>カンケイセイ</t>
    </rPh>
    <rPh sb="21" eb="23">
      <t>ウム</t>
    </rPh>
    <phoneticPr fontId="1"/>
  </si>
  <si>
    <t>＊　関係性がある場合には、計画名及び計画の概要、本事業の関連性を簡潔に記載す</t>
    <rPh sb="2" eb="5">
      <t>カンケイセイ</t>
    </rPh>
    <rPh sb="8" eb="10">
      <t>バアイ</t>
    </rPh>
    <rPh sb="13" eb="15">
      <t>ケイカク</t>
    </rPh>
    <rPh sb="15" eb="16">
      <t>メイ</t>
    </rPh>
    <rPh sb="16" eb="17">
      <t>オヨ</t>
    </rPh>
    <rPh sb="18" eb="20">
      <t>ケイカク</t>
    </rPh>
    <rPh sb="21" eb="23">
      <t>ガイヨウ</t>
    </rPh>
    <rPh sb="24" eb="25">
      <t>ホン</t>
    </rPh>
    <rPh sb="25" eb="27">
      <t>ジギョウ</t>
    </rPh>
    <rPh sb="28" eb="31">
      <t>カンレンセイ</t>
    </rPh>
    <rPh sb="32" eb="34">
      <t>カンケツ</t>
    </rPh>
    <rPh sb="35" eb="37">
      <t>キサイ</t>
    </rPh>
    <phoneticPr fontId="1"/>
  </si>
  <si>
    <t>　ること</t>
    <phoneticPr fontId="1"/>
  </si>
  <si>
    <t>・実施する場所の降雪状況・除雪作業にかかる労力や費用等</t>
    <rPh sb="1" eb="3">
      <t>ジッシ</t>
    </rPh>
    <rPh sb="5" eb="7">
      <t>バショ</t>
    </rPh>
    <rPh sb="8" eb="10">
      <t>コウセツ</t>
    </rPh>
    <rPh sb="10" eb="12">
      <t>ジョウキョウ</t>
    </rPh>
    <rPh sb="13" eb="15">
      <t>ジョセツ</t>
    </rPh>
    <rPh sb="15" eb="17">
      <t>サギョウ</t>
    </rPh>
    <rPh sb="21" eb="23">
      <t>ロウリョク</t>
    </rPh>
    <rPh sb="24" eb="26">
      <t>ヒヨウ</t>
    </rPh>
    <rPh sb="26" eb="27">
      <t>ナド</t>
    </rPh>
    <phoneticPr fontId="1"/>
  </si>
  <si>
    <t>・（ヒートポンプを用いる設備を導入する場合）ＣＯＰ</t>
    <rPh sb="9" eb="10">
      <t>モチ</t>
    </rPh>
    <rPh sb="12" eb="14">
      <t>セツビ</t>
    </rPh>
    <rPh sb="15" eb="17">
      <t>ドウニュウ</t>
    </rPh>
    <rPh sb="19" eb="21">
      <t>バアイ</t>
    </rPh>
    <phoneticPr fontId="1"/>
  </si>
  <si>
    <t>・（ロードヒーティング及び屋根融雪設備を導入する場合）面積</t>
    <rPh sb="11" eb="12">
      <t>オヨ</t>
    </rPh>
    <rPh sb="13" eb="15">
      <t>ヤネ</t>
    </rPh>
    <rPh sb="15" eb="17">
      <t>ユウセツ</t>
    </rPh>
    <rPh sb="17" eb="19">
      <t>セツビ</t>
    </rPh>
    <rPh sb="20" eb="22">
      <t>ドウニュウ</t>
    </rPh>
    <rPh sb="24" eb="26">
      <t>バアイ</t>
    </rPh>
    <rPh sb="27" eb="29">
      <t>メンセキ</t>
    </rPh>
    <phoneticPr fontId="1"/>
  </si>
  <si>
    <t>(1)-(2)</t>
    <phoneticPr fontId="1"/>
  </si>
  <si>
    <t>補助金額</t>
    <rPh sb="0" eb="3">
      <t>ホジョキン</t>
    </rPh>
    <rPh sb="3" eb="4">
      <t>ガク</t>
    </rPh>
    <phoneticPr fontId="1"/>
  </si>
  <si>
    <t>【補助対象経費】</t>
    <rPh sb="1" eb="3">
      <t>ホジョ</t>
    </rPh>
    <rPh sb="3" eb="5">
      <t>タイショウ</t>
    </rPh>
    <rPh sb="5" eb="7">
      <t>ケイヒ</t>
    </rPh>
    <phoneticPr fontId="1"/>
  </si>
  <si>
    <t>【補助基本額】</t>
    <rPh sb="1" eb="3">
      <t>ホジョ</t>
    </rPh>
    <rPh sb="3" eb="5">
      <t>キホン</t>
    </rPh>
    <rPh sb="5" eb="6">
      <t>ガク</t>
    </rPh>
    <phoneticPr fontId="1"/>
  </si>
  <si>
    <t>　『既設の置き換え』　・　○『新設』</t>
    <phoneticPr fontId="1"/>
  </si>
  <si>
    <t>○『既設の置き換え』　・　　『新設』</t>
    <phoneticPr fontId="1"/>
  </si>
  <si>
    <t>　『既設の置き換え』　・　　『新設』</t>
  </si>
  <si>
    <t>　『既設の置き換え』　・　　『新設』</t>
    <phoneticPr fontId="1"/>
  </si>
  <si>
    <t>既存</t>
    <rPh sb="0" eb="2">
      <t>キゾン</t>
    </rPh>
    <phoneticPr fontId="1"/>
  </si>
  <si>
    <t>新設</t>
    <rPh sb="0" eb="2">
      <t>シンセツ</t>
    </rPh>
    <phoneticPr fontId="1"/>
  </si>
  <si>
    <t>未選択</t>
    <rPh sb="0" eb="1">
      <t>ミ</t>
    </rPh>
    <rPh sb="1" eb="3">
      <t>センタク</t>
    </rPh>
    <phoneticPr fontId="1"/>
  </si>
  <si>
    <t>　　【資金回収年数 ＝ 補助対象経費に係る自己負担額※ ÷ ランニングコストの減少額 】</t>
    <phoneticPr fontId="1"/>
  </si>
  <si>
    <t>　　なお、この試算に用いた「ランニングコストの減少額」の見積書を添付すること。</t>
    <phoneticPr fontId="1"/>
  </si>
  <si>
    <t>・資金回収年数</t>
    <rPh sb="1" eb="3">
      <t>シキン</t>
    </rPh>
    <rPh sb="3" eb="5">
      <t>カイシュウ</t>
    </rPh>
    <rPh sb="5" eb="7">
      <t>ネンスウ</t>
    </rPh>
    <phoneticPr fontId="6"/>
  </si>
  <si>
    <t>　本事業による年間ランニングコスト減少額</t>
    <rPh sb="1" eb="2">
      <t>ホン</t>
    </rPh>
    <rPh sb="2" eb="4">
      <t>ジギョウ</t>
    </rPh>
    <rPh sb="7" eb="9">
      <t>ネンカン</t>
    </rPh>
    <rPh sb="17" eb="19">
      <t>ゲンショウ</t>
    </rPh>
    <rPh sb="19" eb="20">
      <t>ガク</t>
    </rPh>
    <phoneticPr fontId="6"/>
  </si>
  <si>
    <t>　補助対象経費の支出予定額</t>
    <rPh sb="1" eb="3">
      <t>ホジョ</t>
    </rPh>
    <rPh sb="3" eb="5">
      <t>タイショウ</t>
    </rPh>
    <rPh sb="5" eb="7">
      <t>ケイヒ</t>
    </rPh>
    <rPh sb="8" eb="10">
      <t>シシュツ</t>
    </rPh>
    <rPh sb="10" eb="12">
      <t>ヨテイ</t>
    </rPh>
    <rPh sb="12" eb="13">
      <t>ガク</t>
    </rPh>
    <phoneticPr fontId="6"/>
  </si>
  <si>
    <t>　補助金所要額</t>
    <rPh sb="1" eb="4">
      <t>ホジョキン</t>
    </rPh>
    <rPh sb="4" eb="6">
      <t>ショヨウ</t>
    </rPh>
    <rPh sb="6" eb="7">
      <t>ガク</t>
    </rPh>
    <phoneticPr fontId="6"/>
  </si>
  <si>
    <t>　補助対象経費に係る自己負担額</t>
    <rPh sb="1" eb="3">
      <t>ホジョ</t>
    </rPh>
    <rPh sb="3" eb="5">
      <t>タイショウ</t>
    </rPh>
    <rPh sb="5" eb="7">
      <t>ケイヒ</t>
    </rPh>
    <rPh sb="8" eb="9">
      <t>カカワ</t>
    </rPh>
    <rPh sb="10" eb="12">
      <t>ジコ</t>
    </rPh>
    <rPh sb="12" eb="14">
      <t>フタン</t>
    </rPh>
    <rPh sb="14" eb="15">
      <t>ガク</t>
    </rPh>
    <phoneticPr fontId="6"/>
  </si>
  <si>
    <t>　資金回収年数は</t>
    <rPh sb="1" eb="3">
      <t>シキン</t>
    </rPh>
    <rPh sb="3" eb="5">
      <t>カイシュウ</t>
    </rPh>
    <rPh sb="5" eb="7">
      <t>ネンスウ</t>
    </rPh>
    <phoneticPr fontId="6"/>
  </si>
  <si>
    <t>　削減効果の対策別内訳・法定耐用年数</t>
    <rPh sb="12" eb="14">
      <t>ホウテイ</t>
    </rPh>
    <rPh sb="14" eb="16">
      <t>タイヨウ</t>
    </rPh>
    <rPh sb="16" eb="18">
      <t>ネンスウ</t>
    </rPh>
    <phoneticPr fontId="1"/>
  </si>
  <si>
    <t>目的</t>
    <rPh sb="0" eb="2">
      <t>モクテキ</t>
    </rPh>
    <phoneticPr fontId="1"/>
  </si>
  <si>
    <t>概要</t>
    <rPh sb="0" eb="2">
      <t>ガイヨウ</t>
    </rPh>
    <phoneticPr fontId="1"/>
  </si>
  <si>
    <t>・熱源</t>
    <rPh sb="1" eb="3">
      <t>ネツゲン</t>
    </rPh>
    <phoneticPr fontId="1"/>
  </si>
  <si>
    <t>指定都市以外の市町村（これらの地方公共団体の組合を含む。）</t>
    <phoneticPr fontId="1"/>
  </si>
  <si>
    <t>都道府県、指定都市又は特別区（これらの地方公共団体の組合を含む。）</t>
    <phoneticPr fontId="1"/>
  </si>
  <si>
    <t>都道府県、市町村又は地方公共団体の組合以外</t>
    <phoneticPr fontId="1"/>
  </si>
  <si>
    <t>3分の2</t>
    <rPh sb="1" eb="2">
      <t>ブン</t>
    </rPh>
    <phoneticPr fontId="1"/>
  </si>
  <si>
    <t>2分の1</t>
    <rPh sb="1" eb="2">
      <t>ブン</t>
    </rPh>
    <phoneticPr fontId="1"/>
  </si>
  <si>
    <t>事業の主たる
実施場所</t>
    <rPh sb="0" eb="2">
      <t>ジギョウ</t>
    </rPh>
    <rPh sb="3" eb="4">
      <t>シュ</t>
    </rPh>
    <rPh sb="7" eb="9">
      <t>ジッシ</t>
    </rPh>
    <rPh sb="9" eb="11">
      <t>バショ</t>
    </rPh>
    <phoneticPr fontId="1"/>
  </si>
  <si>
    <t xml:space="preserve"> ※２　複数年度の期間を要して設備を整備する場合の補助対象経費に係る自己負担額は、各年度の補助対象経費に</t>
    <phoneticPr fontId="1"/>
  </si>
  <si>
    <t>　　　係る自己負担額の合計額とする。</t>
    <phoneticPr fontId="1"/>
  </si>
  <si>
    <t xml:space="preserve">  備を既存設備として選んだ上で、新設予定の融雪設備と同程度の融雪効果を得るために必要な稼動時間や灯油使用量を</t>
    <rPh sb="2" eb="3">
      <t>ソナエ</t>
    </rPh>
    <rPh sb="4" eb="6">
      <t>キソン</t>
    </rPh>
    <rPh sb="6" eb="8">
      <t>セツビ</t>
    </rPh>
    <rPh sb="11" eb="12">
      <t>エラ</t>
    </rPh>
    <rPh sb="14" eb="15">
      <t>ウエ</t>
    </rPh>
    <rPh sb="17" eb="19">
      <t>シンセツ</t>
    </rPh>
    <rPh sb="19" eb="21">
      <t>ヨテイ</t>
    </rPh>
    <rPh sb="22" eb="24">
      <t>ユウセツ</t>
    </rPh>
    <rPh sb="24" eb="26">
      <t>セツビ</t>
    </rPh>
    <rPh sb="27" eb="30">
      <t>ドウテイド</t>
    </rPh>
    <rPh sb="31" eb="33">
      <t>ユウセツ</t>
    </rPh>
    <rPh sb="33" eb="35">
      <t>コウカ</t>
    </rPh>
    <rPh sb="36" eb="37">
      <t>エ</t>
    </rPh>
    <rPh sb="41" eb="43">
      <t>ヒツヨウ</t>
    </rPh>
    <rPh sb="44" eb="46">
      <t>カドウ</t>
    </rPh>
    <rPh sb="46" eb="48">
      <t>ジカン</t>
    </rPh>
    <rPh sb="49" eb="51">
      <t>トウユ</t>
    </rPh>
    <rPh sb="51" eb="53">
      <t>シヨウ</t>
    </rPh>
    <rPh sb="53" eb="54">
      <t>リョウ</t>
    </rPh>
    <phoneticPr fontId="1"/>
  </si>
  <si>
    <t>【既存or新規】</t>
    <rPh sb="1" eb="3">
      <t>キゾン</t>
    </rPh>
    <rPh sb="5" eb="7">
      <t>シンキ</t>
    </rPh>
    <phoneticPr fontId="1"/>
  </si>
  <si>
    <t>【地方公共団体が定める実行計画との関係性】</t>
    <phoneticPr fontId="1"/>
  </si>
  <si>
    <t>【既存設備からの代替の場合:既存設備の熱源】</t>
    <rPh sb="1" eb="3">
      <t>キゾン</t>
    </rPh>
    <rPh sb="3" eb="5">
      <t>セツビ</t>
    </rPh>
    <rPh sb="8" eb="10">
      <t>ダイタイ</t>
    </rPh>
    <rPh sb="11" eb="13">
      <t>バアイ</t>
    </rPh>
    <rPh sb="14" eb="16">
      <t>キゾン</t>
    </rPh>
    <rPh sb="16" eb="18">
      <t>セツビ</t>
    </rPh>
    <rPh sb="19" eb="21">
      <t>ネツゲン</t>
    </rPh>
    <phoneticPr fontId="1"/>
  </si>
  <si>
    <t>【降雪状況】</t>
    <rPh sb="1" eb="3">
      <t>コウセツ</t>
    </rPh>
    <rPh sb="3" eb="5">
      <t>ジョウキョウ</t>
    </rPh>
    <phoneticPr fontId="1"/>
  </si>
  <si>
    <t>【新設設備の熱源】</t>
    <rPh sb="1" eb="3">
      <t>シンセツ</t>
    </rPh>
    <rPh sb="3" eb="5">
      <t>セツビ</t>
    </rPh>
    <rPh sb="6" eb="8">
      <t>ネツゲン</t>
    </rPh>
    <phoneticPr fontId="1"/>
  </si>
  <si>
    <t>【面積】</t>
    <rPh sb="1" eb="3">
      <t>メンセキ</t>
    </rPh>
    <phoneticPr fontId="1"/>
  </si>
  <si>
    <t>管理体制</t>
    <rPh sb="0" eb="2">
      <t>カンリ</t>
    </rPh>
    <rPh sb="2" eb="4">
      <t>タイセイ</t>
    </rPh>
    <phoneticPr fontId="1"/>
  </si>
  <si>
    <t>資金計画</t>
    <rPh sb="0" eb="2">
      <t>シキン</t>
    </rPh>
    <rPh sb="2" eb="4">
      <t>ケイカク</t>
    </rPh>
    <phoneticPr fontId="1"/>
  </si>
  <si>
    <t>【事業の実施体制】</t>
    <rPh sb="1" eb="3">
      <t>ジギョウ</t>
    </rPh>
    <rPh sb="4" eb="6">
      <t>ジッシ</t>
    </rPh>
    <rPh sb="6" eb="8">
      <t>タイセイ</t>
    </rPh>
    <phoneticPr fontId="1"/>
  </si>
  <si>
    <t>ｔＣＯ２</t>
    <phoneticPr fontId="1"/>
  </si>
  <si>
    <t>ｔＣＯ２／年</t>
    <rPh sb="5" eb="6">
      <t>ネン</t>
    </rPh>
    <phoneticPr fontId="1"/>
  </si>
  <si>
    <t>ｔＣＯ２</t>
    <phoneticPr fontId="1"/>
  </si>
  <si>
    <t>　　（別紙添付でも可）</t>
    <rPh sb="3" eb="5">
      <t>ベッシ</t>
    </rPh>
    <rPh sb="5" eb="7">
      <t>テンプ</t>
    </rPh>
    <rPh sb="9" eb="10">
      <t>カ</t>
    </rPh>
    <phoneticPr fontId="1"/>
  </si>
  <si>
    <t>＜事業実施に関連する事項＞</t>
    <rPh sb="1" eb="3">
      <t>ジギョウ</t>
    </rPh>
    <rPh sb="3" eb="5">
      <t>ジッシ</t>
    </rPh>
    <rPh sb="6" eb="8">
      <t>カンレン</t>
    </rPh>
    <rPh sb="10" eb="12">
      <t>ジコウ</t>
    </rPh>
    <phoneticPr fontId="1"/>
  </si>
  <si>
    <t>【他の補助金との関係】</t>
    <rPh sb="1" eb="2">
      <t>ホカ</t>
    </rPh>
    <rPh sb="3" eb="5">
      <t>ホジョ</t>
    </rPh>
    <rPh sb="5" eb="6">
      <t>キン</t>
    </rPh>
    <rPh sb="8" eb="10">
      <t>カンケイ</t>
    </rPh>
    <phoneticPr fontId="1"/>
  </si>
  <si>
    <t>【許認可、権利関係等事業実施の前提となる事項及び実施上問題となる事項】</t>
    <rPh sb="1" eb="4">
      <t>キョニンカ</t>
    </rPh>
    <rPh sb="5" eb="7">
      <t>ケンリ</t>
    </rPh>
    <rPh sb="7" eb="9">
      <t>カンケイ</t>
    </rPh>
    <rPh sb="9" eb="10">
      <t>トウ</t>
    </rPh>
    <rPh sb="10" eb="12">
      <t>ジギョウ</t>
    </rPh>
    <rPh sb="12" eb="14">
      <t>ジッシ</t>
    </rPh>
    <rPh sb="15" eb="17">
      <t>ゼンテイ</t>
    </rPh>
    <rPh sb="20" eb="22">
      <t>ジコウ</t>
    </rPh>
    <rPh sb="22" eb="23">
      <t>オヨ</t>
    </rPh>
    <rPh sb="24" eb="26">
      <t>ジッシ</t>
    </rPh>
    <rPh sb="26" eb="27">
      <t>ウエ</t>
    </rPh>
    <rPh sb="27" eb="29">
      <t>モンダイ</t>
    </rPh>
    <rPh sb="32" eb="34">
      <t>ジコウ</t>
    </rPh>
    <phoneticPr fontId="1"/>
  </si>
  <si>
    <t>＊　補助事業遂行上、許認可、権利関係等関係者間の調整が必要となる事項について記入する。</t>
    <rPh sb="2" eb="4">
      <t>ホジョ</t>
    </rPh>
    <rPh sb="4" eb="6">
      <t>ジギョウ</t>
    </rPh>
    <rPh sb="6" eb="8">
      <t>スイコウ</t>
    </rPh>
    <rPh sb="8" eb="9">
      <t>ジョウ</t>
    </rPh>
    <rPh sb="10" eb="13">
      <t>キョニンカ</t>
    </rPh>
    <rPh sb="14" eb="16">
      <t>ケンリ</t>
    </rPh>
    <rPh sb="16" eb="18">
      <t>カンケイ</t>
    </rPh>
    <rPh sb="18" eb="19">
      <t>トウ</t>
    </rPh>
    <rPh sb="19" eb="21">
      <t>カンケイ</t>
    </rPh>
    <rPh sb="21" eb="22">
      <t>シャ</t>
    </rPh>
    <rPh sb="22" eb="23">
      <t>カン</t>
    </rPh>
    <rPh sb="24" eb="26">
      <t>チョウセイ</t>
    </rPh>
    <rPh sb="27" eb="29">
      <t>ヒツヨウ</t>
    </rPh>
    <rPh sb="32" eb="34">
      <t>ジコウ</t>
    </rPh>
    <rPh sb="38" eb="40">
      <t>キニュウ</t>
    </rPh>
    <phoneticPr fontId="1"/>
  </si>
  <si>
    <t>【設備の保守計画】</t>
    <rPh sb="1" eb="3">
      <t>セツビ</t>
    </rPh>
    <rPh sb="4" eb="6">
      <t>ホシュ</t>
    </rPh>
    <rPh sb="6" eb="8">
      <t>ケイカク</t>
    </rPh>
    <phoneticPr fontId="1"/>
  </si>
  <si>
    <t>＊　導入する設備の保守計画、管理体制を記入する。</t>
    <rPh sb="2" eb="4">
      <t>ドウニュウ</t>
    </rPh>
    <rPh sb="6" eb="8">
      <t>セツビ</t>
    </rPh>
    <rPh sb="9" eb="11">
      <t>ホシュ</t>
    </rPh>
    <rPh sb="11" eb="13">
      <t>ケイカク</t>
    </rPh>
    <rPh sb="14" eb="16">
      <t>カンリ</t>
    </rPh>
    <rPh sb="16" eb="18">
      <t>タイセイ</t>
    </rPh>
    <rPh sb="19" eb="21">
      <t>キニュウ</t>
    </rPh>
    <phoneticPr fontId="1"/>
  </si>
  <si>
    <t>補助金額（H28のみ）</t>
    <rPh sb="0" eb="3">
      <t>ホジョキン</t>
    </rPh>
    <rPh sb="3" eb="4">
      <t>ガク</t>
    </rPh>
    <phoneticPr fontId="1"/>
  </si>
  <si>
    <t>団体等の名称</t>
    <rPh sb="0" eb="2">
      <t>ダンタイ</t>
    </rPh>
    <rPh sb="2" eb="3">
      <t>トウ</t>
    </rPh>
    <rPh sb="4" eb="6">
      <t>メイショウ</t>
    </rPh>
    <phoneticPr fontId="1"/>
  </si>
  <si>
    <t>平成２８年度報告ＣＯ２排出量</t>
    <rPh sb="0" eb="2">
      <t>ヘイセイ</t>
    </rPh>
    <rPh sb="4" eb="6">
      <t>ネンド</t>
    </rPh>
    <rPh sb="6" eb="8">
      <t>ホウコク</t>
    </rPh>
    <rPh sb="11" eb="13">
      <t>ハイシュツ</t>
    </rPh>
    <rPh sb="13" eb="14">
      <t>リョウ</t>
    </rPh>
    <phoneticPr fontId="1"/>
  </si>
  <si>
    <t>＜低炭素化に資する環境対策への取組＞</t>
    <rPh sb="1" eb="2">
      <t>テイ</t>
    </rPh>
    <rPh sb="2" eb="4">
      <t>タンソ</t>
    </rPh>
    <rPh sb="4" eb="5">
      <t>カ</t>
    </rPh>
    <rPh sb="6" eb="7">
      <t>シ</t>
    </rPh>
    <rPh sb="9" eb="11">
      <t>カンキョウ</t>
    </rPh>
    <rPh sb="11" eb="13">
      <t>タイサク</t>
    </rPh>
    <rPh sb="15" eb="17">
      <t>トリクミ</t>
    </rPh>
    <phoneticPr fontId="1"/>
  </si>
  <si>
    <t>＊　過去・将来における低炭素化に向けての取組を記入する。</t>
    <rPh sb="2" eb="4">
      <t>カコ</t>
    </rPh>
    <rPh sb="5" eb="7">
      <t>ショウライ</t>
    </rPh>
    <rPh sb="11" eb="12">
      <t>テイ</t>
    </rPh>
    <rPh sb="12" eb="14">
      <t>タンソ</t>
    </rPh>
    <rPh sb="14" eb="15">
      <t>カ</t>
    </rPh>
    <rPh sb="16" eb="17">
      <t>ム</t>
    </rPh>
    <rPh sb="20" eb="22">
      <t>トリクミ</t>
    </rPh>
    <rPh sb="23" eb="25">
      <t>キニュウ</t>
    </rPh>
    <phoneticPr fontId="1"/>
  </si>
  <si>
    <t>【事業のモデル・実証的性格】</t>
    <rPh sb="1" eb="3">
      <t>ジギョウ</t>
    </rPh>
    <rPh sb="8" eb="10">
      <t>ジッショウ</t>
    </rPh>
    <rPh sb="10" eb="11">
      <t>テキ</t>
    </rPh>
    <rPh sb="11" eb="13">
      <t>セイカク</t>
    </rPh>
    <phoneticPr fontId="1"/>
  </si>
  <si>
    <t>＊　補助事業のモデル性や実証的性格について具体的に記入する。</t>
    <phoneticPr fontId="1"/>
  </si>
  <si>
    <t>＊　補助事業の公益的性格について具体的に記入する。また、補助事業に関する資金回収・利益の見通しについて、</t>
    <rPh sb="28" eb="30">
      <t>ホジョ</t>
    </rPh>
    <rPh sb="30" eb="32">
      <t>ジギョウ</t>
    </rPh>
    <rPh sb="33" eb="34">
      <t>カン</t>
    </rPh>
    <rPh sb="36" eb="38">
      <t>シキン</t>
    </rPh>
    <rPh sb="38" eb="40">
      <t>カイシュウ</t>
    </rPh>
    <rPh sb="41" eb="43">
      <t>リエキ</t>
    </rPh>
    <rPh sb="44" eb="46">
      <t>ミトオ</t>
    </rPh>
    <phoneticPr fontId="1"/>
  </si>
  <si>
    <t>　　同事業のイニシャルコストのうち自己負担額、同事業による年間のランニングコストの減少額に基づき記入する。</t>
    <phoneticPr fontId="1"/>
  </si>
  <si>
    <t>　　併せて、資金回収年数を、次の計算式により算出する。</t>
    <phoneticPr fontId="1"/>
  </si>
  <si>
    <t>＊　「別添のとおり」と記入し、原則として、「地球温暖化対策事業効果算定ガイドブック＜補助事業者申請者用 ＞</t>
    <rPh sb="15" eb="17">
      <t>ゲンソク</t>
    </rPh>
    <rPh sb="42" eb="44">
      <t>ホジョ</t>
    </rPh>
    <rPh sb="44" eb="46">
      <t>ジギョウ</t>
    </rPh>
    <rPh sb="46" eb="47">
      <t>シャ</t>
    </rPh>
    <rPh sb="47" eb="50">
      <t>シンセイシャ</t>
    </rPh>
    <rPh sb="50" eb="51">
      <t>ヨウ</t>
    </rPh>
    <phoneticPr fontId="1"/>
  </si>
  <si>
    <t>　（平成29年2月環境省地球環境局）」（以下「ガイドブック」という。）において使用するエクセルファイル</t>
    <phoneticPr fontId="1"/>
  </si>
  <si>
    <t>　（「補助事業申請者向けハード対策事業計算ファイル」）により、事業の直接効果を算定した上で、同ファイルを</t>
    <phoneticPr fontId="1"/>
  </si>
  <si>
    <t>　　添付する。</t>
    <phoneticPr fontId="1"/>
  </si>
  <si>
    <t>　　　なお、エクセルファイル（「補助事業者向けハード対策事業計算ファイル」）において記載する各々の設定</t>
    <phoneticPr fontId="1"/>
  </si>
  <si>
    <t>　　根拠・引用元に係る具体的資料を添付すること。</t>
    <rPh sb="17" eb="19">
      <t>テンプ</t>
    </rPh>
    <phoneticPr fontId="1"/>
  </si>
  <si>
    <t>　　　特に、「エネルギー消費量・供給量の設定」は、具体的なデータを記入することとし、その根拠、引用元を</t>
    <rPh sb="3" eb="4">
      <t>トク</t>
    </rPh>
    <phoneticPr fontId="1"/>
  </si>
  <si>
    <t>　　「記入欄」に記入するとともに、その具体的資料を添付する。</t>
    <phoneticPr fontId="1"/>
  </si>
  <si>
    <t>　別添のとおり</t>
    <rPh sb="1" eb="3">
      <t>ベッテン</t>
    </rPh>
    <phoneticPr fontId="1"/>
  </si>
  <si>
    <t>＊　【ＣＯ２削減効果】の「（１）事業による直接効果」に記入したＣＯ２削減量１トンを削減するために必要なコス</t>
    <phoneticPr fontId="1"/>
  </si>
  <si>
    <t>　　　ＣＯ２削減コスト[円／tCO2]</t>
    <phoneticPr fontId="1"/>
  </si>
  <si>
    <t>　※１　事業により法定耐用年数が異なる複数の補助対象設備を整備する場合、計算式を次の式に変えて算出する。</t>
    <phoneticPr fontId="1"/>
  </si>
  <si>
    <t>　　　　（例：設備Ａと設備Ｂをまとめて導入する場合）</t>
    <phoneticPr fontId="1"/>
  </si>
  <si>
    <t>＊　ランニングコストは、次の式を用いて算出する。</t>
    <rPh sb="12" eb="13">
      <t>ツギ</t>
    </rPh>
    <rPh sb="14" eb="15">
      <t>シキ</t>
    </rPh>
    <rPh sb="16" eb="17">
      <t>モチ</t>
    </rPh>
    <rPh sb="19" eb="21">
      <t>サンシュツ</t>
    </rPh>
    <phoneticPr fontId="1"/>
  </si>
  <si>
    <t>　　　ランニングコスト（見込み）／年　÷　ＣＯ２削減量／年</t>
    <rPh sb="12" eb="14">
      <t>ミコ</t>
    </rPh>
    <rPh sb="17" eb="18">
      <t>ネン</t>
    </rPh>
    <rPh sb="24" eb="26">
      <t>サクゲン</t>
    </rPh>
    <rPh sb="26" eb="27">
      <t>リョウ</t>
    </rPh>
    <rPh sb="28" eb="29">
      <t>ネン</t>
    </rPh>
    <phoneticPr fontId="1"/>
  </si>
  <si>
    <t>ＣＯ２排出量１トンを削減するために必要なランニングコスト</t>
    <rPh sb="3" eb="5">
      <t>ハイシュツ</t>
    </rPh>
    <rPh sb="5" eb="6">
      <t>リョウ</t>
    </rPh>
    <rPh sb="10" eb="12">
      <t>サクゲン</t>
    </rPh>
    <rPh sb="17" eb="19">
      <t>ヒツヨウ</t>
    </rPh>
    <phoneticPr fontId="1"/>
  </si>
  <si>
    <t>代表　　事業者</t>
    <rPh sb="0" eb="2">
      <t>ダイヒョウ</t>
    </rPh>
    <rPh sb="4" eb="6">
      <t>ジギョウ</t>
    </rPh>
    <rPh sb="6" eb="7">
      <t>シャ</t>
    </rPh>
    <phoneticPr fontId="1"/>
  </si>
  <si>
    <t>団体概要</t>
    <rPh sb="0" eb="2">
      <t>ダンタイ</t>
    </rPh>
    <rPh sb="2" eb="4">
      <t>ガイヨウ</t>
    </rPh>
    <phoneticPr fontId="1"/>
  </si>
  <si>
    <t>団体名</t>
    <rPh sb="0" eb="2">
      <t>ダンタイ</t>
    </rPh>
    <rPh sb="2" eb="3">
      <t>メイ</t>
    </rPh>
    <phoneticPr fontId="1"/>
  </si>
  <si>
    <t>所在地</t>
    <rPh sb="0" eb="3">
      <t>ショザイチ</t>
    </rPh>
    <phoneticPr fontId="1"/>
  </si>
  <si>
    <t>〒</t>
    <phoneticPr fontId="1"/>
  </si>
  <si>
    <t>主な業務内容</t>
    <rPh sb="0" eb="1">
      <t>オモ</t>
    </rPh>
    <rPh sb="2" eb="4">
      <t>ギョウム</t>
    </rPh>
    <rPh sb="4" eb="6">
      <t>ナイヨウ</t>
    </rPh>
    <phoneticPr fontId="1"/>
  </si>
  <si>
    <t>産業分類</t>
    <rPh sb="0" eb="2">
      <t>サンギョウ</t>
    </rPh>
    <rPh sb="2" eb="4">
      <t>ブンルイ</t>
    </rPh>
    <phoneticPr fontId="1"/>
  </si>
  <si>
    <t>事業実施責任者・役職</t>
    <rPh sb="0" eb="2">
      <t>ジギョウ</t>
    </rPh>
    <rPh sb="2" eb="4">
      <t>ジッシ</t>
    </rPh>
    <rPh sb="4" eb="7">
      <t>セキニンシャ</t>
    </rPh>
    <rPh sb="8" eb="10">
      <t>ヤクショク</t>
    </rPh>
    <phoneticPr fontId="1"/>
  </si>
  <si>
    <t>注）　団体の代表権を付与された者で、申請者と同一であること</t>
    <phoneticPr fontId="1"/>
  </si>
  <si>
    <t>資本金</t>
    <rPh sb="0" eb="3">
      <t>シホンキン</t>
    </rPh>
    <phoneticPr fontId="1"/>
  </si>
  <si>
    <t>注）　民間企業の場合のみ記入</t>
    <phoneticPr fontId="1"/>
  </si>
  <si>
    <t>事務連絡先</t>
    <rPh sb="0" eb="2">
      <t>ジム</t>
    </rPh>
    <rPh sb="2" eb="5">
      <t>レンラクサキ</t>
    </rPh>
    <phoneticPr fontId="1"/>
  </si>
  <si>
    <t>部署</t>
    <rPh sb="0" eb="2">
      <t>ブショ</t>
    </rPh>
    <phoneticPr fontId="1"/>
  </si>
  <si>
    <t>役職</t>
    <rPh sb="0" eb="2">
      <t>ヤクショク</t>
    </rPh>
    <phoneticPr fontId="1"/>
  </si>
  <si>
    <t>氏名</t>
    <rPh sb="0" eb="2">
      <t>シメイ</t>
    </rPh>
    <phoneticPr fontId="1"/>
  </si>
  <si>
    <t>勤務先住所</t>
    <rPh sb="0" eb="3">
      <t>キンムサキ</t>
    </rPh>
    <rPh sb="3" eb="5">
      <t>ジュウショ</t>
    </rPh>
    <phoneticPr fontId="1"/>
  </si>
  <si>
    <t>電話番号</t>
    <rPh sb="0" eb="2">
      <t>デンワ</t>
    </rPh>
    <rPh sb="2" eb="4">
      <t>バンゴウ</t>
    </rPh>
    <phoneticPr fontId="1"/>
  </si>
  <si>
    <t>FAX番号</t>
    <rPh sb="3" eb="5">
      <t>バンゴウ</t>
    </rPh>
    <phoneticPr fontId="1"/>
  </si>
  <si>
    <t>電話</t>
    <rPh sb="0" eb="2">
      <t>デンワ</t>
    </rPh>
    <phoneticPr fontId="1"/>
  </si>
  <si>
    <t>ランニングコスト（見込み）</t>
    <rPh sb="9" eb="11">
      <t>ミコ</t>
    </rPh>
    <phoneticPr fontId="1"/>
  </si>
  <si>
    <t>円／年</t>
    <rPh sb="0" eb="1">
      <t>エン</t>
    </rPh>
    <rPh sb="2" eb="3">
      <t>ネン</t>
    </rPh>
    <phoneticPr fontId="1"/>
  </si>
  <si>
    <t>ＣＯ２削減量</t>
    <rPh sb="3" eb="5">
      <t>サクゲン</t>
    </rPh>
    <rPh sb="5" eb="6">
      <t>リョウ</t>
    </rPh>
    <phoneticPr fontId="1"/>
  </si>
  <si>
    <t>注）　「数字３桁」を記入</t>
    <rPh sb="4" eb="6">
      <t>スウジ</t>
    </rPh>
    <rPh sb="7" eb="8">
      <t>ケタ</t>
    </rPh>
    <phoneticPr fontId="1"/>
  </si>
  <si>
    <t>　　る。</t>
    <phoneticPr fontId="1"/>
  </si>
  <si>
    <t>金額(円)</t>
    <rPh sb="0" eb="2">
      <t>キンガク</t>
    </rPh>
    <rPh sb="3" eb="4">
      <t>エン</t>
    </rPh>
    <phoneticPr fontId="1"/>
  </si>
  <si>
    <t>資料番号</t>
    <rPh sb="0" eb="2">
      <t>シリョウ</t>
    </rPh>
    <rPh sb="2" eb="4">
      <t>バンゴウ</t>
    </rPh>
    <phoneticPr fontId="1"/>
  </si>
  <si>
    <t>単価(円)</t>
    <rPh sb="0" eb="2">
      <t>タンカ</t>
    </rPh>
    <rPh sb="3" eb="4">
      <t>エン</t>
    </rPh>
    <phoneticPr fontId="1"/>
  </si>
  <si>
    <t>経費区分・費目・細分</t>
    <rPh sb="0" eb="2">
      <t>ケイヒ</t>
    </rPh>
    <rPh sb="2" eb="4">
      <t>クブン</t>
    </rPh>
    <rPh sb="5" eb="7">
      <t>ヒモク</t>
    </rPh>
    <rPh sb="8" eb="10">
      <t>サイブン</t>
    </rPh>
    <phoneticPr fontId="1"/>
  </si>
  <si>
    <t xml:space="preserve"> ※１　補助対象経費に係る自己負担額 ＝ 様式１別紙２－２－１の所要経費欄(4)の額 </t>
    <rPh sb="24" eb="26">
      <t>ベッシ</t>
    </rPh>
    <phoneticPr fontId="1"/>
  </si>
  <si>
    <t>　　　　　　　　　　　　　　　　　　　－ 様式１別紙２－２－１の所要経費欄(8)の額</t>
    <rPh sb="24" eb="26">
      <t>ベッシ</t>
    </rPh>
    <phoneticPr fontId="1"/>
  </si>
  <si>
    <t>法人番号（半角）</t>
    <rPh sb="0" eb="2">
      <t>ホウジン</t>
    </rPh>
    <rPh sb="2" eb="4">
      <t>バンゴウ</t>
    </rPh>
    <rPh sb="5" eb="7">
      <t>ハンカク</t>
    </rPh>
    <phoneticPr fontId="1"/>
  </si>
  <si>
    <t>フリガナ</t>
    <phoneticPr fontId="1"/>
  </si>
  <si>
    <t>〒</t>
    <phoneticPr fontId="1"/>
  </si>
  <si>
    <t>E-mail</t>
    <phoneticPr fontId="1"/>
  </si>
  <si>
    <t>E-Mail</t>
    <phoneticPr fontId="1"/>
  </si>
  <si>
    <t>＊見積書との</t>
    <rPh sb="1" eb="3">
      <t>ミツ</t>
    </rPh>
    <rPh sb="3" eb="4">
      <t>ショ</t>
    </rPh>
    <phoneticPr fontId="7"/>
  </si>
  <si>
    <t>照合番号</t>
    <rPh sb="0" eb="2">
      <t>ショウゴウ</t>
    </rPh>
    <rPh sb="2" eb="4">
      <t>バンゴウ</t>
    </rPh>
    <phoneticPr fontId="7"/>
  </si>
  <si>
    <t>エネルギー</t>
    <phoneticPr fontId="1"/>
  </si>
  <si>
    <t>CO2換算係数</t>
  </si>
  <si>
    <t>kL</t>
    <phoneticPr fontId="1"/>
  </si>
  <si>
    <t>tCO2/kL</t>
    <phoneticPr fontId="1"/>
  </si>
  <si>
    <t>t</t>
    <phoneticPr fontId="1"/>
  </si>
  <si>
    <t>t</t>
    <phoneticPr fontId="1"/>
  </si>
  <si>
    <t>tCO2/t</t>
    <phoneticPr fontId="1"/>
  </si>
  <si>
    <t>tCO2/t</t>
    <phoneticPr fontId="1"/>
  </si>
  <si>
    <r>
      <t>千m</t>
    </r>
    <r>
      <rPr>
        <vertAlign val="superscript"/>
        <sz val="11"/>
        <color indexed="8"/>
        <rFont val="ＭＳ Ｐゴシック"/>
        <family val="3"/>
        <charset val="128"/>
      </rPr>
      <t>3</t>
    </r>
    <rPh sb="0" eb="1">
      <t>セン</t>
    </rPh>
    <phoneticPr fontId="1"/>
  </si>
  <si>
    <r>
      <t>tCO2/千m</t>
    </r>
    <r>
      <rPr>
        <vertAlign val="superscript"/>
        <sz val="11"/>
        <color indexed="8"/>
        <rFont val="ＭＳ Ｐゴシック"/>
        <family val="3"/>
        <charset val="128"/>
      </rPr>
      <t>3</t>
    </r>
    <phoneticPr fontId="1"/>
  </si>
  <si>
    <r>
      <t>tCO2/千m</t>
    </r>
    <r>
      <rPr>
        <vertAlign val="superscript"/>
        <sz val="11"/>
        <color indexed="8"/>
        <rFont val="ＭＳ Ｐゴシック"/>
        <family val="3"/>
        <charset val="128"/>
      </rPr>
      <t>3</t>
    </r>
    <phoneticPr fontId="1"/>
  </si>
  <si>
    <t>GJ</t>
    <phoneticPr fontId="1"/>
  </si>
  <si>
    <t>tCO2/GJ</t>
    <phoneticPr fontId="1"/>
  </si>
  <si>
    <t>消費電力量</t>
  </si>
  <si>
    <t>千KWh</t>
    <rPh sb="0" eb="1">
      <t>セン</t>
    </rPh>
    <phoneticPr fontId="1"/>
  </si>
  <si>
    <t>tCO2/千KWh</t>
    <phoneticPr fontId="1"/>
  </si>
  <si>
    <t>＊ 実際に補助事業を行った場所を記載。融雪設備の設置場所と土地利用状況及び周辺建築物との</t>
    <rPh sb="2" eb="4">
      <t>ジッサイ</t>
    </rPh>
    <rPh sb="5" eb="7">
      <t>ホジョ</t>
    </rPh>
    <rPh sb="7" eb="9">
      <t>ジギョウ</t>
    </rPh>
    <rPh sb="10" eb="11">
      <t>オコナ</t>
    </rPh>
    <rPh sb="13" eb="15">
      <t>バショ</t>
    </rPh>
    <rPh sb="16" eb="18">
      <t>キサイ</t>
    </rPh>
    <rPh sb="19" eb="21">
      <t>ユウセツ</t>
    </rPh>
    <rPh sb="21" eb="23">
      <t>セツビ</t>
    </rPh>
    <rPh sb="24" eb="26">
      <t>セッチ</t>
    </rPh>
    <rPh sb="26" eb="28">
      <t>バショ</t>
    </rPh>
    <rPh sb="29" eb="31">
      <t>トチ</t>
    </rPh>
    <rPh sb="31" eb="33">
      <t>リヨウ</t>
    </rPh>
    <rPh sb="33" eb="35">
      <t>ジョウキョウ</t>
    </rPh>
    <rPh sb="35" eb="36">
      <t>オヨ</t>
    </rPh>
    <rPh sb="37" eb="39">
      <t>シュウヘン</t>
    </rPh>
    <rPh sb="39" eb="42">
      <t>ケンチクブツ</t>
    </rPh>
    <phoneticPr fontId="1"/>
  </si>
  <si>
    <t>　位置関係や設置概況がわかる図面や写真、地図等を添付すること。</t>
    <rPh sb="3" eb="5">
      <t>カンケイ</t>
    </rPh>
    <rPh sb="6" eb="8">
      <t>セッチ</t>
    </rPh>
    <rPh sb="8" eb="10">
      <t>ガイキョウ</t>
    </rPh>
    <rPh sb="14" eb="16">
      <t>ズメン</t>
    </rPh>
    <rPh sb="17" eb="19">
      <t>シャシン</t>
    </rPh>
    <rPh sb="20" eb="22">
      <t>チズ</t>
    </rPh>
    <rPh sb="22" eb="23">
      <t>ナド</t>
    </rPh>
    <rPh sb="24" eb="26">
      <t>テンプ</t>
    </rPh>
    <phoneticPr fontId="1"/>
  </si>
  <si>
    <t>１．経費実績額</t>
    <rPh sb="2" eb="4">
      <t>ケイヒ</t>
    </rPh>
    <rPh sb="4" eb="7">
      <t>ジッセキガク</t>
    </rPh>
    <phoneticPr fontId="1"/>
  </si>
  <si>
    <t>　 実支出額</t>
    <rPh sb="2" eb="3">
      <t>ジツ</t>
    </rPh>
    <rPh sb="3" eb="5">
      <t>シシュツ</t>
    </rPh>
    <rPh sb="5" eb="6">
      <t>ガク</t>
    </rPh>
    <phoneticPr fontId="1"/>
  </si>
  <si>
    <t>　</t>
    <phoneticPr fontId="1"/>
  </si>
  <si>
    <t>(9)補助金交付</t>
    <rPh sb="3" eb="6">
      <t>ホジョキン</t>
    </rPh>
    <rPh sb="6" eb="8">
      <t>コウフ</t>
    </rPh>
    <phoneticPr fontId="1"/>
  </si>
  <si>
    <t>(10)過不足額</t>
    <rPh sb="4" eb="7">
      <t>カフソク</t>
    </rPh>
    <rPh sb="7" eb="8">
      <t>ガク</t>
    </rPh>
    <phoneticPr fontId="1"/>
  </si>
  <si>
    <t>　(7)×補助率</t>
    <rPh sb="5" eb="8">
      <t>ホジョリツ</t>
    </rPh>
    <rPh sb="7" eb="8">
      <t>リツ</t>
    </rPh>
    <phoneticPr fontId="1"/>
  </si>
  <si>
    <t>　 決定額</t>
    <rPh sb="2" eb="4">
      <t>ケッテイ</t>
    </rPh>
    <rPh sb="4" eb="5">
      <t>ガク</t>
    </rPh>
    <phoneticPr fontId="1"/>
  </si>
  <si>
    <t>(9)-（8）</t>
    <phoneticPr fontId="1"/>
  </si>
  <si>
    <t>２．補助対象経費実支出額内訳</t>
    <rPh sb="2" eb="4">
      <t>ホジョ</t>
    </rPh>
    <rPh sb="4" eb="6">
      <t>タイショウ</t>
    </rPh>
    <rPh sb="6" eb="8">
      <t>ケイヒ</t>
    </rPh>
    <rPh sb="8" eb="9">
      <t>ジツ</t>
    </rPh>
    <rPh sb="9" eb="11">
      <t>シシュツ</t>
    </rPh>
    <rPh sb="11" eb="12">
      <t>テイガク</t>
    </rPh>
    <rPh sb="12" eb="14">
      <t>ウチワケ</t>
    </rPh>
    <phoneticPr fontId="1"/>
  </si>
  <si>
    <t>＊　補助事業及び導入した設備等の概要（熱源、融雪設備の種類（例：融雪槽、ロードヒーティング、屋根融雪等）</t>
    <rPh sb="2" eb="4">
      <t>ホジョ</t>
    </rPh>
    <rPh sb="4" eb="6">
      <t>ジギョウ</t>
    </rPh>
    <rPh sb="6" eb="7">
      <t>オヨ</t>
    </rPh>
    <rPh sb="8" eb="10">
      <t>ドウニュウ</t>
    </rPh>
    <rPh sb="12" eb="14">
      <t>セツビ</t>
    </rPh>
    <rPh sb="14" eb="15">
      <t>トウ</t>
    </rPh>
    <rPh sb="16" eb="18">
      <t>ガイヨウ</t>
    </rPh>
    <rPh sb="19" eb="21">
      <t>ネツゲン</t>
    </rPh>
    <rPh sb="22" eb="24">
      <t>ユウセツ</t>
    </rPh>
    <rPh sb="24" eb="26">
      <t>セツビ</t>
    </rPh>
    <rPh sb="27" eb="29">
      <t>シュルイ</t>
    </rPh>
    <rPh sb="30" eb="31">
      <t>レイ</t>
    </rPh>
    <rPh sb="32" eb="34">
      <t>ユウセツ</t>
    </rPh>
    <rPh sb="34" eb="35">
      <t>ソウ</t>
    </rPh>
    <rPh sb="46" eb="48">
      <t>ヤネ</t>
    </rPh>
    <rPh sb="48" eb="50">
      <t>ユウセツ</t>
    </rPh>
    <rPh sb="50" eb="51">
      <t>ナド</t>
    </rPh>
    <phoneticPr fontId="1"/>
  </si>
  <si>
    <t>実施報告書（低炭素型の融雪設備導入支援事業）</t>
    <rPh sb="0" eb="2">
      <t>ジッシ</t>
    </rPh>
    <rPh sb="2" eb="5">
      <t>ホウコクショ</t>
    </rPh>
    <phoneticPr fontId="1"/>
  </si>
  <si>
    <t>＜実施した事業の概要＞</t>
    <rPh sb="1" eb="3">
      <t>ジッシ</t>
    </rPh>
    <rPh sb="5" eb="7">
      <t>ジギョウ</t>
    </rPh>
    <rPh sb="8" eb="10">
      <t>ガイヨウ</t>
    </rPh>
    <phoneticPr fontId="1"/>
  </si>
  <si>
    <t>＊　事業の完了時において【ＣＯ２削減効果の算定根拠】により算定したＣＯ２削減量を記入する。</t>
    <rPh sb="2" eb="4">
      <t>ジギョウ</t>
    </rPh>
    <rPh sb="5" eb="7">
      <t>カンリョウ</t>
    </rPh>
    <rPh sb="7" eb="8">
      <t>ジ</t>
    </rPh>
    <phoneticPr fontId="1"/>
  </si>
  <si>
    <t>　　このＣＯ２削減量が第１６条第１項の報告の基となるデータとなるため、留意すること。</t>
    <rPh sb="7" eb="9">
      <t>サクゲン</t>
    </rPh>
    <rPh sb="9" eb="10">
      <t>リョウ</t>
    </rPh>
    <rPh sb="11" eb="12">
      <t>ダイ</t>
    </rPh>
    <rPh sb="14" eb="15">
      <t>ジョウ</t>
    </rPh>
    <rPh sb="15" eb="16">
      <t>ダイ</t>
    </rPh>
    <rPh sb="17" eb="18">
      <t>コウ</t>
    </rPh>
    <rPh sb="19" eb="21">
      <t>ホウコク</t>
    </rPh>
    <rPh sb="22" eb="23">
      <t>モト</t>
    </rPh>
    <rPh sb="35" eb="37">
      <t>リュウイ</t>
    </rPh>
    <phoneticPr fontId="1"/>
  </si>
  <si>
    <t>購入した主な財産の内訳（一品、一組又は一式の価格が５０万円以上のもの）</t>
    <rPh sb="0" eb="2">
      <t>コウニュウ</t>
    </rPh>
    <rPh sb="4" eb="5">
      <t>オモ</t>
    </rPh>
    <rPh sb="6" eb="8">
      <t>ザイサン</t>
    </rPh>
    <rPh sb="9" eb="11">
      <t>ウチワケ</t>
    </rPh>
    <rPh sb="12" eb="14">
      <t>イッピン</t>
    </rPh>
    <rPh sb="15" eb="16">
      <t>ヒト</t>
    </rPh>
    <rPh sb="16" eb="17">
      <t>クミ</t>
    </rPh>
    <rPh sb="17" eb="18">
      <t>マタ</t>
    </rPh>
    <rPh sb="19" eb="21">
      <t>イッシキ</t>
    </rPh>
    <rPh sb="22" eb="24">
      <t>カカク</t>
    </rPh>
    <rPh sb="27" eb="29">
      <t>マンエン</t>
    </rPh>
    <rPh sb="29" eb="31">
      <t>イジョウ</t>
    </rPh>
    <phoneticPr fontId="1"/>
  </si>
  <si>
    <t>購入時期</t>
    <phoneticPr fontId="1"/>
  </si>
  <si>
    <t>合　計</t>
    <rPh sb="0" eb="1">
      <t>ア</t>
    </rPh>
    <rPh sb="2" eb="3">
      <t>ケイ</t>
    </rPh>
    <phoneticPr fontId="1"/>
  </si>
  <si>
    <t>平成２９年度報告ＣＯ２排出量</t>
    <rPh sb="0" eb="2">
      <t>ヘイセイ</t>
    </rPh>
    <rPh sb="4" eb="6">
      <t>ネンド</t>
    </rPh>
    <rPh sb="6" eb="8">
      <t>ホウコク</t>
    </rPh>
    <rPh sb="11" eb="13">
      <t>ハイシュツ</t>
    </rPh>
    <rPh sb="13" eb="14">
      <t>リョウ</t>
    </rPh>
    <phoneticPr fontId="1"/>
  </si>
  <si>
    <t>補助対象経費</t>
    <rPh sb="0" eb="2">
      <t>ホジョ</t>
    </rPh>
    <rPh sb="2" eb="4">
      <t>タイショウ</t>
    </rPh>
    <rPh sb="4" eb="6">
      <t>ケイヒ</t>
    </rPh>
    <phoneticPr fontId="1"/>
  </si>
  <si>
    <t>GAJ事業番号：</t>
    <rPh sb="3" eb="5">
      <t>ジギョウ</t>
    </rPh>
    <rPh sb="5" eb="7">
      <t>バンゴウ</t>
    </rPh>
    <phoneticPr fontId="1"/>
  </si>
  <si>
    <t>廃熱・未利用熱・営農地等の効率的活用による脱炭素化推進事業</t>
    <phoneticPr fontId="1"/>
  </si>
  <si>
    <t>（低炭素型の融雪設備導入支援事業）</t>
    <phoneticPr fontId="1"/>
  </si>
  <si>
    <t>経費所要額精算調書</t>
    <phoneticPr fontId="1"/>
  </si>
  <si>
    <t>GAJ事業番号：</t>
    <phoneticPr fontId="1"/>
  </si>
  <si>
    <t>　      　補助対象経費支出予定額）÷法定耐用年数[年]÷CO2削減量[tCO2／年]）</t>
    <phoneticPr fontId="1"/>
  </si>
  <si>
    <t>　　　　　＝設備Ａの補助対象経費[円]÷設備Ａの法定耐用年数[年]÷設備Ａの年間のCO2削減量[tCO2／年]</t>
    <rPh sb="10" eb="12">
      <t>ホジョ</t>
    </rPh>
    <rPh sb="12" eb="14">
      <t>タイショウ</t>
    </rPh>
    <rPh sb="14" eb="16">
      <t>ケイヒ</t>
    </rPh>
    <rPh sb="24" eb="26">
      <t>ホウテイ</t>
    </rPh>
    <rPh sb="26" eb="28">
      <t>タイヨウ</t>
    </rPh>
    <rPh sb="28" eb="30">
      <t>ネンスウ</t>
    </rPh>
    <rPh sb="31" eb="32">
      <t>ネン</t>
    </rPh>
    <phoneticPr fontId="1"/>
  </si>
  <si>
    <t>　  ト（円／ｔＣＯ２）を、次の計算式を用いて算出する。</t>
    <phoneticPr fontId="1"/>
  </si>
  <si>
    <t>＜補助対象経費の調達先＞</t>
    <phoneticPr fontId="1"/>
  </si>
  <si>
    <t>注１　本報告書に、二酸化炭素排出抑制対策事業費等補助金（廃熱・未利用熱・営農地等の効率的活用による脱炭素化推進事業）</t>
    <rPh sb="3" eb="4">
      <t>ホン</t>
    </rPh>
    <rPh sb="4" eb="7">
      <t>ホウコクショ</t>
    </rPh>
    <phoneticPr fontId="1"/>
  </si>
  <si>
    <t>　　交付申請書に添付した書類に変更がある場合、変更後の書類を添付する。</t>
    <rPh sb="2" eb="4">
      <t>コウフ</t>
    </rPh>
    <rPh sb="4" eb="6">
      <t>シンセイ</t>
    </rPh>
    <rPh sb="6" eb="7">
      <t>ショ</t>
    </rPh>
    <rPh sb="8" eb="10">
      <t>テンプ</t>
    </rPh>
    <rPh sb="12" eb="14">
      <t>ショルイ</t>
    </rPh>
    <rPh sb="15" eb="17">
      <t>ヘンコウ</t>
    </rPh>
    <rPh sb="20" eb="22">
      <t>バアイ</t>
    </rPh>
    <rPh sb="23" eb="25">
      <t>ヘンコウ</t>
    </rPh>
    <rPh sb="25" eb="26">
      <t>ゴ</t>
    </rPh>
    <rPh sb="27" eb="29">
      <t>ショルイ</t>
    </rPh>
    <rPh sb="30" eb="32">
      <t>テンプ</t>
    </rPh>
    <phoneticPr fontId="1"/>
  </si>
  <si>
    <t>・融雪設備の種類、メーカー、仕様</t>
    <rPh sb="1" eb="3">
      <t>ユウセツ</t>
    </rPh>
    <rPh sb="3" eb="5">
      <t>セツビ</t>
    </rPh>
    <rPh sb="6" eb="8">
      <t>シュルイ</t>
    </rPh>
    <rPh sb="14" eb="16">
      <t>シヨウ</t>
    </rPh>
    <phoneticPr fontId="1"/>
  </si>
  <si>
    <t>　やメーカー、仕様）及び実施する場所の降雪状況・除雪作業にかかる労力や費用等の内容を記入する。</t>
    <rPh sb="7" eb="9">
      <t>シヨウ</t>
    </rPh>
    <rPh sb="10" eb="11">
      <t>オヨ</t>
    </rPh>
    <rPh sb="12" eb="14">
      <t>ジッシ</t>
    </rPh>
    <rPh sb="16" eb="18">
      <t>バショ</t>
    </rPh>
    <rPh sb="19" eb="21">
      <t>コウセツ</t>
    </rPh>
    <rPh sb="21" eb="23">
      <t>ジョウキョウ</t>
    </rPh>
    <rPh sb="24" eb="26">
      <t>ジョセツ</t>
    </rPh>
    <rPh sb="26" eb="28">
      <t>サギョウ</t>
    </rPh>
    <rPh sb="32" eb="34">
      <t>ロウリョク</t>
    </rPh>
    <rPh sb="35" eb="37">
      <t>ヒヨウ</t>
    </rPh>
    <rPh sb="37" eb="38">
      <t>ナド</t>
    </rPh>
    <rPh sb="39" eb="41">
      <t>ナイヨウ</t>
    </rPh>
    <phoneticPr fontId="1"/>
  </si>
  <si>
    <t>　には、面積を必ず記載すること。</t>
    <rPh sb="4" eb="6">
      <t>メンセキ</t>
    </rPh>
    <rPh sb="7" eb="8">
      <t>カナラ</t>
    </rPh>
    <rPh sb="9" eb="11">
      <t>キサイ</t>
    </rPh>
    <phoneticPr fontId="1"/>
  </si>
  <si>
    <t>　なお、ヒートポンプを用いる設備を導入する場合にはCOPを、ロードヒーティング及び屋根融雪設備を導入する場合</t>
    <rPh sb="11" eb="12">
      <t>モチ</t>
    </rPh>
    <rPh sb="14" eb="16">
      <t>セツビ</t>
    </rPh>
    <rPh sb="17" eb="19">
      <t>ドウニュウ</t>
    </rPh>
    <rPh sb="21" eb="23">
      <t>バアイ</t>
    </rPh>
    <rPh sb="39" eb="40">
      <t>オヨ</t>
    </rPh>
    <rPh sb="41" eb="43">
      <t>ヤネ</t>
    </rPh>
    <rPh sb="43" eb="45">
      <t>ユウセツ</t>
    </rPh>
    <rPh sb="45" eb="47">
      <t>セツビ</t>
    </rPh>
    <phoneticPr fontId="1"/>
  </si>
  <si>
    <t>　　変更の内容を記入すること。</t>
    <phoneticPr fontId="1"/>
  </si>
  <si>
    <t>＊　交付申請書の別紙１の記入内容に変更がない場合は、「交付申請書のとおり」と記入し、変更がある場合は、</t>
    <rPh sb="2" eb="4">
      <t>コウフ</t>
    </rPh>
    <rPh sb="4" eb="6">
      <t>シンセイ</t>
    </rPh>
    <rPh sb="6" eb="7">
      <t>ショ</t>
    </rPh>
    <rPh sb="8" eb="10">
      <t>ベッシ</t>
    </rPh>
    <phoneticPr fontId="1"/>
  </si>
  <si>
    <t xml:space="preserve">  算出し、ランニングコストの減少額及びCO2削減量を算定すること。</t>
    <phoneticPr fontId="1"/>
  </si>
  <si>
    <t xml:space="preserve"> 
　  なお、市販されているもので面積等比較するものが現実的でない場合は、新設予定と同じ効率を有する設備を複数の
　</t>
    <rPh sb="8" eb="10">
      <t>シハン</t>
    </rPh>
    <rPh sb="18" eb="20">
      <t>メンセキ</t>
    </rPh>
    <rPh sb="20" eb="21">
      <t>トウ</t>
    </rPh>
    <rPh sb="21" eb="23">
      <t>ヒカク</t>
    </rPh>
    <rPh sb="28" eb="31">
      <t>ゲンジツテキ</t>
    </rPh>
    <rPh sb="34" eb="36">
      <t>バアイ</t>
    </rPh>
    <rPh sb="38" eb="40">
      <t>シンセツ</t>
    </rPh>
    <rPh sb="40" eb="42">
      <t>ヨテイ</t>
    </rPh>
    <rPh sb="43" eb="44">
      <t>オナ</t>
    </rPh>
    <rPh sb="45" eb="47">
      <t>コウリツ</t>
    </rPh>
    <rPh sb="48" eb="49">
      <t>ユウ</t>
    </rPh>
    <rPh sb="51" eb="53">
      <t>セツビ</t>
    </rPh>
    <rPh sb="54" eb="56">
      <t>フクスウ</t>
    </rPh>
    <phoneticPr fontId="1"/>
  </si>
  <si>
    <t xml:space="preserve">  メーカから試算し、その効果を算定する。</t>
    <phoneticPr fontId="1"/>
  </si>
  <si>
    <t xml:space="preserve">    その際に、既存設備として選んだ融雪設備の性能等が分かるパンフレット等を添付すること。</t>
    <phoneticPr fontId="1"/>
  </si>
  <si>
    <t>＊　補助事業の実施体制について、補助事業者内の施工管理や経理等の体制を含め記入する。</t>
    <rPh sb="2" eb="4">
      <t>ホジョ</t>
    </rPh>
    <rPh sb="4" eb="6">
      <t>ジギョウ</t>
    </rPh>
    <rPh sb="7" eb="9">
      <t>ジッシ</t>
    </rPh>
    <rPh sb="9" eb="11">
      <t>タイセイ</t>
    </rPh>
    <rPh sb="16" eb="18">
      <t>ホジョ</t>
    </rPh>
    <rPh sb="18" eb="20">
      <t>ジギョウ</t>
    </rPh>
    <rPh sb="20" eb="21">
      <t>シャ</t>
    </rPh>
    <rPh sb="21" eb="22">
      <t>ナイ</t>
    </rPh>
    <rPh sb="23" eb="25">
      <t>セコウ</t>
    </rPh>
    <rPh sb="25" eb="27">
      <t>カンリ</t>
    </rPh>
    <rPh sb="28" eb="30">
      <t>ケイリ</t>
    </rPh>
    <rPh sb="30" eb="31">
      <t>ナド</t>
    </rPh>
    <rPh sb="32" eb="34">
      <t>タイセイ</t>
    </rPh>
    <rPh sb="35" eb="36">
      <t>フク</t>
    </rPh>
    <rPh sb="37" eb="39">
      <t>キニュウ</t>
    </rPh>
    <phoneticPr fontId="1"/>
  </si>
  <si>
    <t>※令和３年度に発生する経費内訳を入力します。</t>
    <rPh sb="1" eb="2">
      <t>レイ</t>
    </rPh>
    <rPh sb="2" eb="3">
      <t>ワ</t>
    </rPh>
    <rPh sb="4" eb="6">
      <t>ネンド</t>
    </rPh>
    <phoneticPr fontId="1"/>
  </si>
  <si>
    <t>【様式第１１別紙２－３】融雪</t>
    <rPh sb="1" eb="3">
      <t>ヨウシキ</t>
    </rPh>
    <rPh sb="3" eb="4">
      <t>ダイ</t>
    </rPh>
    <rPh sb="6" eb="8">
      <t>ベッシ</t>
    </rPh>
    <rPh sb="12" eb="14">
      <t>ユウセツ</t>
    </rPh>
    <phoneticPr fontId="1"/>
  </si>
  <si>
    <t>注3　複数年度事業の2年度目の場合、「購入予定の主な財産の内訳」は以下のように記載する。</t>
    <rPh sb="0" eb="1">
      <t>チュウ</t>
    </rPh>
    <rPh sb="19" eb="23">
      <t>コウニュウヨテイ</t>
    </rPh>
    <rPh sb="24" eb="25">
      <t>オモ</t>
    </rPh>
    <rPh sb="26" eb="28">
      <t>ザイサン</t>
    </rPh>
    <rPh sb="29" eb="31">
      <t>ウチワケ</t>
    </rPh>
    <rPh sb="33" eb="35">
      <t>イカ</t>
    </rPh>
    <rPh sb="39" eb="41">
      <t>キサイ</t>
    </rPh>
    <phoneticPr fontId="1"/>
  </si>
  <si>
    <t>・R2年度に取得財産の記載（登録）をした場合：当該年度分（R3年度分）のみを記載する。</t>
    <phoneticPr fontId="1"/>
  </si>
  <si>
    <t>・R2年度に取得財産の記載（登録）をしなかった場合：R2年度分、R3年度分を分けてそれぞれ記載する。</t>
    <phoneticPr fontId="1"/>
  </si>
  <si>
    <t>【様式第１１別紙１－３】融雪</t>
    <rPh sb="1" eb="3">
      <t>ヨウシキ</t>
    </rPh>
    <rPh sb="3" eb="4">
      <t>ダイ</t>
    </rPh>
    <rPh sb="6" eb="8">
      <t>ベッシ</t>
    </rPh>
    <rPh sb="12" eb="14">
      <t>ユウセツ</t>
    </rPh>
    <phoneticPr fontId="1"/>
  </si>
  <si>
    <r>
      <t>＜事業による効果＞</t>
    </r>
    <r>
      <rPr>
        <sz val="9"/>
        <rFont val="ＭＳ 明朝"/>
        <family val="1"/>
        <charset val="128"/>
      </rPr>
      <t>注）</t>
    </r>
    <rPh sb="1" eb="3">
      <t>ジギョウ</t>
    </rPh>
    <rPh sb="6" eb="8">
      <t>コウカ</t>
    </rPh>
    <rPh sb="9" eb="10">
      <t>チュウ</t>
    </rPh>
    <phoneticPr fontId="1"/>
  </si>
  <si>
    <t>＊　交付申請書の別紙１の記入内容に変更がない場合は、「交付申請書のとおり」と記入し、変更がある場合は、</t>
    <rPh sb="2" eb="4">
      <t>コウフ</t>
    </rPh>
    <rPh sb="4" eb="6">
      <t>シンセイ</t>
    </rPh>
    <rPh sb="6" eb="7">
      <t>ショ</t>
    </rPh>
    <rPh sb="8" eb="10">
      <t>ベッシ</t>
    </rPh>
    <rPh sb="47" eb="49">
      <t>バアイ</t>
    </rPh>
    <phoneticPr fontId="1"/>
  </si>
  <si>
    <t>　　　　設備ＡのＣＯ２削減コスト[円／tCO2]</t>
    <phoneticPr fontId="1"/>
  </si>
  <si>
    <t>注）『新設』の場合には、新設予定の融雪設備と同種の融雪設備のうち、市販されており、且つ灯油を熱源とする融雪設</t>
    <rPh sb="0" eb="1">
      <t>チュウ</t>
    </rPh>
    <rPh sb="3" eb="5">
      <t>シンセツ</t>
    </rPh>
    <rPh sb="7" eb="9">
      <t>バアイ</t>
    </rPh>
    <rPh sb="12" eb="14">
      <t>シンセツ</t>
    </rPh>
    <rPh sb="14" eb="16">
      <t>ヨテイ</t>
    </rPh>
    <rPh sb="17" eb="19">
      <t>ユウセツ</t>
    </rPh>
    <rPh sb="19" eb="21">
      <t>セツビ</t>
    </rPh>
    <rPh sb="22" eb="24">
      <t>ドウシュ</t>
    </rPh>
    <rPh sb="25" eb="27">
      <t>ユウセツ</t>
    </rPh>
    <rPh sb="27" eb="29">
      <t>セツビ</t>
    </rPh>
    <rPh sb="33" eb="35">
      <t>シハン</t>
    </rPh>
    <rPh sb="41" eb="42">
      <t>カ</t>
    </rPh>
    <rPh sb="43" eb="45">
      <t>トウユ</t>
    </rPh>
    <rPh sb="46" eb="48">
      <t>ネツゲン</t>
    </rPh>
    <rPh sb="51" eb="53">
      <t>ユウセツ</t>
    </rPh>
    <rPh sb="53" eb="54">
      <t>セツ</t>
    </rPh>
    <phoneticPr fontId="1"/>
  </si>
  <si>
    <t>②　POファイナンス</t>
    <phoneticPr fontId="1"/>
  </si>
  <si>
    <t>③　交付決定債権譲渡</t>
    <rPh sb="2" eb="6">
      <t>コウフケッテイ</t>
    </rPh>
    <rPh sb="6" eb="8">
      <t>サイケン</t>
    </rPh>
    <rPh sb="8" eb="10">
      <t>ジョウト</t>
    </rPh>
    <phoneticPr fontId="1"/>
  </si>
  <si>
    <t>④　その他</t>
    <rPh sb="4" eb="5">
      <t>タ</t>
    </rPh>
    <phoneticPr fontId="1"/>
  </si>
  <si>
    <t>　　　　＝補助対象経費[円]（単年度事業の場合は別紙２の基準額、複数年度事業の場合は複数年全体の</t>
    <rPh sb="5" eb="7">
      <t>ホジョ</t>
    </rPh>
    <rPh sb="7" eb="9">
      <t>タイショウ</t>
    </rPh>
    <rPh sb="9" eb="11">
      <t>ケイヒ</t>
    </rPh>
    <rPh sb="15" eb="18">
      <t>タンネンド</t>
    </rPh>
    <rPh sb="18" eb="20">
      <t>ジギョウ</t>
    </rPh>
    <rPh sb="21" eb="23">
      <t>バアイ</t>
    </rPh>
    <rPh sb="28" eb="30">
      <t>キジュン</t>
    </rPh>
    <rPh sb="30" eb="31">
      <t>ガク</t>
    </rPh>
    <rPh sb="32" eb="34">
      <t>フクスウ</t>
    </rPh>
    <rPh sb="34" eb="36">
      <t>ネンド</t>
    </rPh>
    <rPh sb="36" eb="38">
      <t>ジギョウ</t>
    </rPh>
    <rPh sb="39" eb="41">
      <t>バアイ</t>
    </rPh>
    <rPh sb="42" eb="44">
      <t>フクスウ</t>
    </rPh>
    <rPh sb="44" eb="45">
      <t>ネン</t>
    </rPh>
    <rPh sb="45" eb="47">
      <t>ゼンタイ</t>
    </rPh>
    <phoneticPr fontId="1"/>
  </si>
  <si>
    <t>＊　他の補助金等（固定価格買取制度を含む。）への応募状況等を記入する。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</si>
</sst>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円&quot;"/>
    <numFmt numFmtId="177" formatCode="#,##0&quot;円&quot;"/>
    <numFmt numFmtId="178" formatCode="0.000"/>
    <numFmt numFmtId="179" formatCode="#,##0.0;[Red]\-#,##0.0"/>
    <numFmt numFmtId="180" formatCode="#,###.#&quot;年&quot;"/>
    <numFmt numFmtId="181" formatCode="#,###&quot;円／ｔＣＯ２&quot;"/>
    <numFmt numFmtId="182" formatCode="#,###"/>
    <numFmt numFmtId="183" formatCode="#,###,&quot;千円&quot;"/>
    <numFmt numFmtId="184" formatCode="0.00_ "/>
    <numFmt numFmtId="185" formatCode="0.00_ ;[Red]\-0.00\ "/>
  </numFmts>
  <fonts count="30" x14ac:knownFonts="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vertAlign val="superscript"/>
      <sz val="11"/>
      <color indexed="8"/>
      <name val="ＭＳ Ｐゴシック"/>
      <family val="3"/>
      <charset val="128"/>
    </font>
    <font>
      <sz val="8"/>
      <name val="ＭＳ 明朝"/>
      <family val="1"/>
      <charset val="128"/>
    </font>
    <font>
      <sz val="11"/>
      <color theme="1"/>
      <name val="ＭＳ Ｐゴシック"/>
      <family val="3"/>
      <charset val="128"/>
      <scheme val="minor"/>
    </font>
    <font>
      <sz val="11"/>
      <color rgb="FFFF0000"/>
      <name val="ＭＳ Ｐ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9"/>
      <color theme="0" tint="-0.499984740745262"/>
      <name val="ＭＳ 明朝"/>
      <family val="1"/>
      <charset val="128"/>
    </font>
    <font>
      <sz val="9"/>
      <color theme="0"/>
      <name val="ＭＳ 明朝"/>
      <family val="1"/>
      <charset val="128"/>
    </font>
    <font>
      <sz val="10"/>
      <color theme="1"/>
      <name val="ＭＳ Ｐ明朝"/>
      <family val="1"/>
      <charset val="128"/>
    </font>
    <font>
      <b/>
      <sz val="11"/>
      <color theme="1"/>
      <name val="ＭＳ 明朝"/>
      <family val="1"/>
      <charset val="128"/>
    </font>
    <font>
      <sz val="11"/>
      <color rgb="FF00B0F0"/>
      <name val="ＭＳ Ｐゴシック"/>
      <family val="3"/>
      <charset val="128"/>
      <scheme val="minor"/>
    </font>
    <font>
      <b/>
      <sz val="10"/>
      <color theme="1"/>
      <name val="ＭＳ 明朝"/>
      <family val="1"/>
      <charset val="128"/>
    </font>
    <font>
      <sz val="10"/>
      <color theme="1"/>
      <name val="ＭＳ 明朝"/>
      <family val="1"/>
      <charset val="128"/>
    </font>
    <font>
      <b/>
      <sz val="14"/>
      <color rgb="FFFF0000"/>
      <name val="ＭＳ Ｐゴシック"/>
      <family val="3"/>
      <charset val="128"/>
      <scheme val="minor"/>
    </font>
    <font>
      <sz val="11"/>
      <name val="ＭＳ Ｐゴシック"/>
      <family val="3"/>
      <charset val="128"/>
      <scheme val="minor"/>
    </font>
    <font>
      <sz val="11"/>
      <color theme="0" tint="-0.499984740745262"/>
      <name val="ＭＳ Ｐゴシック"/>
      <family val="3"/>
      <charset val="128"/>
      <scheme val="minor"/>
    </font>
    <font>
      <sz val="9"/>
      <color rgb="FFFFFFCC"/>
      <name val="ＭＳ 明朝"/>
      <family val="1"/>
      <charset val="128"/>
    </font>
    <font>
      <sz val="9"/>
      <color theme="0" tint="-0.499984740745262"/>
      <name val="ＭＳ Ｐゴシック"/>
      <family val="3"/>
      <charset val="128"/>
      <scheme val="minor"/>
    </font>
    <font>
      <sz val="9"/>
      <color theme="1"/>
      <name val="ＭＳ Ｐゴシック"/>
      <family val="3"/>
      <charset val="128"/>
      <scheme val="minor"/>
    </font>
    <font>
      <sz val="11"/>
      <color theme="0" tint="-0.49998474074526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49998474074526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alignment vertical="center"/>
    </xf>
    <xf numFmtId="9" fontId="4" fillId="0" borderId="0" applyFont="0" applyFill="0" applyBorder="0" applyAlignment="0" applyProtection="0">
      <alignment vertical="center"/>
    </xf>
    <xf numFmtId="38" fontId="1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480">
    <xf numFmtId="0" fontId="0" fillId="0" borderId="0" xfId="0">
      <alignment vertical="center"/>
    </xf>
    <xf numFmtId="0" fontId="13" fillId="2" borderId="0" xfId="0" applyFont="1" applyFill="1" applyProtection="1">
      <alignment vertical="center"/>
      <protection locked="0"/>
    </xf>
    <xf numFmtId="0" fontId="13" fillId="2" borderId="0" xfId="0" applyFont="1" applyFill="1" applyAlignment="1" applyProtection="1">
      <alignment horizontal="centerContinuous" vertical="center"/>
      <protection locked="0"/>
    </xf>
    <xf numFmtId="0" fontId="13" fillId="2" borderId="1" xfId="0" applyFont="1" applyFill="1" applyBorder="1" applyAlignment="1" applyProtection="1">
      <alignment horizontal="centerContinuous" vertical="center"/>
      <protection locked="0"/>
    </xf>
    <xf numFmtId="0" fontId="13" fillId="2" borderId="2" xfId="0" applyFont="1" applyFill="1" applyBorder="1" applyAlignment="1" applyProtection="1">
      <alignment horizontal="centerContinuous" vertical="center"/>
      <protection locked="0"/>
    </xf>
    <xf numFmtId="0" fontId="13" fillId="2" borderId="3" xfId="0" applyFont="1" applyFill="1" applyBorder="1" applyAlignment="1" applyProtection="1">
      <alignment horizontal="centerContinuous" vertical="center"/>
      <protection locked="0"/>
    </xf>
    <xf numFmtId="0" fontId="13" fillId="2" borderId="2" xfId="0" applyFont="1" applyFill="1" applyBorder="1" applyProtection="1">
      <alignment vertical="center"/>
      <protection locked="0"/>
    </xf>
    <xf numFmtId="0" fontId="13" fillId="2" borderId="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 xfId="0" applyFont="1" applyFill="1" applyBorder="1" applyProtection="1">
      <alignment vertical="center"/>
    </xf>
    <xf numFmtId="0" fontId="13" fillId="2" borderId="2" xfId="0" applyFont="1" applyFill="1" applyBorder="1" applyProtection="1">
      <alignment vertical="center"/>
    </xf>
    <xf numFmtId="0" fontId="13" fillId="2" borderId="3" xfId="0" applyFont="1" applyFill="1" applyBorder="1" applyProtection="1">
      <alignment vertical="center"/>
    </xf>
    <xf numFmtId="0" fontId="13" fillId="2" borderId="0" xfId="0" applyFont="1" applyFill="1" applyBorder="1" applyProtection="1">
      <alignment vertical="center"/>
      <protection locked="0"/>
    </xf>
    <xf numFmtId="0" fontId="13" fillId="2" borderId="4" xfId="0" applyFont="1" applyFill="1" applyBorder="1" applyProtection="1">
      <alignment vertical="center"/>
      <protection locked="0"/>
    </xf>
    <xf numFmtId="0" fontId="13" fillId="2" borderId="5" xfId="0" applyFont="1" applyFill="1" applyBorder="1" applyProtection="1">
      <alignment vertical="center"/>
      <protection locked="0"/>
    </xf>
    <xf numFmtId="0" fontId="13" fillId="2" borderId="5" xfId="0" applyFont="1" applyFill="1" applyBorder="1" applyProtection="1">
      <alignment vertical="center"/>
    </xf>
    <xf numFmtId="0" fontId="13" fillId="2" borderId="0" xfId="0" applyFont="1" applyFill="1" applyBorder="1" applyProtection="1">
      <alignment vertical="center"/>
    </xf>
    <xf numFmtId="0" fontId="13" fillId="2" borderId="4" xfId="0" applyFont="1" applyFill="1" applyBorder="1" applyProtection="1">
      <alignment vertical="center"/>
    </xf>
    <xf numFmtId="0" fontId="13" fillId="2" borderId="6" xfId="0" applyFont="1" applyFill="1" applyBorder="1" applyProtection="1">
      <alignment vertical="center"/>
      <protection locked="0"/>
    </xf>
    <xf numFmtId="0" fontId="13" fillId="2" borderId="7" xfId="0" applyFont="1" applyFill="1" applyBorder="1" applyProtection="1">
      <alignment vertical="center"/>
      <protection locked="0"/>
    </xf>
    <xf numFmtId="0" fontId="13" fillId="2" borderId="8" xfId="0" applyFont="1" applyFill="1" applyBorder="1" applyProtection="1">
      <alignment vertical="center"/>
      <protection locked="0"/>
    </xf>
    <xf numFmtId="0" fontId="13" fillId="2" borderId="8" xfId="0" applyFont="1" applyFill="1" applyBorder="1" applyProtection="1">
      <alignment vertical="center"/>
    </xf>
    <xf numFmtId="0" fontId="13" fillId="2" borderId="6" xfId="0" applyFont="1" applyFill="1" applyBorder="1" applyProtection="1">
      <alignment vertical="center"/>
    </xf>
    <xf numFmtId="0" fontId="13" fillId="2" borderId="7" xfId="0" applyFont="1" applyFill="1" applyBorder="1" applyProtection="1">
      <alignment vertical="center"/>
    </xf>
    <xf numFmtId="0" fontId="13" fillId="2" borderId="9" xfId="0" applyFont="1" applyFill="1" applyBorder="1" applyProtection="1">
      <alignment vertical="center"/>
      <protection locked="0"/>
    </xf>
    <xf numFmtId="0" fontId="13" fillId="2" borderId="10" xfId="0" applyFont="1" applyFill="1" applyBorder="1" applyProtection="1">
      <alignment vertical="center"/>
      <protection locked="0"/>
    </xf>
    <xf numFmtId="0" fontId="13" fillId="2" borderId="11" xfId="0" applyFont="1" applyFill="1" applyBorder="1" applyProtection="1">
      <alignment vertical="center"/>
      <protection locked="0"/>
    </xf>
    <xf numFmtId="0" fontId="13" fillId="2" borderId="9" xfId="0" applyFont="1" applyFill="1" applyBorder="1" applyAlignment="1" applyProtection="1">
      <alignment horizontal="centerContinuous" vertical="distributed"/>
      <protection locked="0"/>
    </xf>
    <xf numFmtId="0" fontId="13" fillId="2" borderId="10" xfId="0" applyFont="1" applyFill="1" applyBorder="1" applyAlignment="1" applyProtection="1">
      <alignment horizontal="centerContinuous" vertical="distributed"/>
      <protection locked="0"/>
    </xf>
    <xf numFmtId="0" fontId="13" fillId="2" borderId="11" xfId="0" applyFont="1" applyFill="1" applyBorder="1" applyAlignment="1" applyProtection="1">
      <alignment horizontal="centerContinuous" vertical="distributed"/>
      <protection locked="0"/>
    </xf>
    <xf numFmtId="0" fontId="13" fillId="2" borderId="9" xfId="0" applyFont="1" applyFill="1" applyBorder="1" applyAlignment="1" applyProtection="1">
      <alignment horizontal="centerContinuous" vertical="center"/>
      <protection locked="0"/>
    </xf>
    <xf numFmtId="0" fontId="13" fillId="2" borderId="10" xfId="0" applyFont="1" applyFill="1" applyBorder="1" applyAlignment="1" applyProtection="1">
      <alignment horizontal="centerContinuous" vertical="center"/>
      <protection locked="0"/>
    </xf>
    <xf numFmtId="0" fontId="13" fillId="2" borderId="11" xfId="0" applyFont="1" applyFill="1" applyBorder="1" applyAlignment="1" applyProtection="1">
      <alignment horizontal="centerContinuous" vertical="center"/>
      <protection locked="0"/>
    </xf>
    <xf numFmtId="0" fontId="14" fillId="2" borderId="0" xfId="0" applyFont="1" applyFill="1" applyProtection="1">
      <alignment vertical="center"/>
      <protection locked="0"/>
    </xf>
    <xf numFmtId="0" fontId="13" fillId="2" borderId="0" xfId="0" applyFont="1" applyFill="1">
      <alignment vertical="center"/>
    </xf>
    <xf numFmtId="0" fontId="15" fillId="2" borderId="0" xfId="0" applyFont="1" applyFill="1">
      <alignment vertical="center"/>
    </xf>
    <xf numFmtId="0" fontId="15" fillId="2" borderId="10" xfId="0" applyFont="1" applyFill="1" applyBorder="1">
      <alignment vertical="center"/>
    </xf>
    <xf numFmtId="0" fontId="15" fillId="2" borderId="11" xfId="0" applyFont="1" applyFill="1" applyBorder="1">
      <alignment vertical="center"/>
    </xf>
    <xf numFmtId="0" fontId="15" fillId="2" borderId="0" xfId="0" applyFont="1" applyFill="1" applyBorder="1">
      <alignment vertical="center"/>
    </xf>
    <xf numFmtId="0" fontId="15" fillId="3" borderId="1" xfId="0" applyFont="1" applyFill="1" applyBorder="1">
      <alignment vertical="center"/>
    </xf>
    <xf numFmtId="0" fontId="15" fillId="3" borderId="8" xfId="0" applyFont="1" applyFill="1" applyBorder="1">
      <alignment vertical="center"/>
    </xf>
    <xf numFmtId="0" fontId="15" fillId="2" borderId="12" xfId="0" applyFont="1" applyFill="1" applyBorder="1">
      <alignment vertical="center"/>
    </xf>
    <xf numFmtId="0" fontId="15" fillId="2" borderId="13" xfId="0" applyFont="1" applyFill="1" applyBorder="1">
      <alignment vertical="center"/>
    </xf>
    <xf numFmtId="0" fontId="15" fillId="2" borderId="14" xfId="0" applyFont="1" applyFill="1" applyBorder="1">
      <alignment vertical="center"/>
    </xf>
    <xf numFmtId="0" fontId="15" fillId="2" borderId="15" xfId="0" applyFont="1" applyFill="1" applyBorder="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7" xfId="0" applyFont="1" applyFill="1" applyBorder="1">
      <alignment vertical="center"/>
    </xf>
    <xf numFmtId="0" fontId="16" fillId="2" borderId="0" xfId="0" applyFont="1" applyFill="1" applyBorder="1">
      <alignment vertical="center"/>
    </xf>
    <xf numFmtId="0" fontId="15" fillId="2" borderId="16" xfId="0" applyFont="1" applyFill="1" applyBorder="1">
      <alignment vertical="center"/>
    </xf>
    <xf numFmtId="0" fontId="15" fillId="2" borderId="17" xfId="0" applyFont="1" applyFill="1" applyBorder="1">
      <alignment vertical="center"/>
    </xf>
    <xf numFmtId="0" fontId="15" fillId="2" borderId="18" xfId="0" applyFont="1" applyFill="1" applyBorder="1">
      <alignment vertical="center"/>
    </xf>
    <xf numFmtId="0" fontId="15" fillId="2" borderId="19" xfId="0" applyFont="1" applyFill="1" applyBorder="1">
      <alignment vertical="center"/>
    </xf>
    <xf numFmtId="0" fontId="15" fillId="2" borderId="20" xfId="0" applyFont="1" applyFill="1" applyBorder="1">
      <alignment vertical="center"/>
    </xf>
    <xf numFmtId="0" fontId="15" fillId="2" borderId="21" xfId="0" applyFont="1" applyFill="1" applyBorder="1">
      <alignment vertical="center"/>
    </xf>
    <xf numFmtId="0" fontId="15" fillId="2" borderId="22" xfId="0" applyFont="1" applyFill="1" applyBorder="1">
      <alignment vertical="center"/>
    </xf>
    <xf numFmtId="0" fontId="16" fillId="2" borderId="21" xfId="0" applyFont="1" applyFill="1" applyBorder="1">
      <alignment vertical="center"/>
    </xf>
    <xf numFmtId="0" fontId="13" fillId="2" borderId="11" xfId="0" applyFont="1" applyFill="1" applyBorder="1">
      <alignment vertical="center"/>
    </xf>
    <xf numFmtId="0" fontId="15" fillId="3" borderId="23" xfId="0" applyFont="1" applyFill="1" applyBorder="1">
      <alignment vertical="center"/>
    </xf>
    <xf numFmtId="0" fontId="15" fillId="2" borderId="24" xfId="0" applyFont="1" applyFill="1" applyBorder="1">
      <alignment vertical="center"/>
    </xf>
    <xf numFmtId="0" fontId="13" fillId="2" borderId="0" xfId="0" applyFont="1" applyFill="1" applyBorder="1">
      <alignment vertical="center"/>
    </xf>
    <xf numFmtId="0" fontId="13" fillId="2" borderId="6" xfId="0" applyFont="1" applyFill="1" applyBorder="1">
      <alignment vertical="center"/>
    </xf>
    <xf numFmtId="0" fontId="15" fillId="2" borderId="25" xfId="0" applyFont="1" applyFill="1" applyBorder="1">
      <alignment vertical="center"/>
    </xf>
    <xf numFmtId="0" fontId="13" fillId="2" borderId="25" xfId="0" applyFont="1" applyFill="1" applyBorder="1">
      <alignment vertical="center"/>
    </xf>
    <xf numFmtId="0" fontId="15" fillId="2" borderId="0" xfId="0" applyFont="1" applyFill="1" applyBorder="1" applyAlignment="1">
      <alignment vertical="center"/>
    </xf>
    <xf numFmtId="0" fontId="15" fillId="2" borderId="0" xfId="0" applyFont="1" applyFill="1" applyBorder="1" applyAlignment="1">
      <alignment horizontal="right" vertical="center"/>
    </xf>
    <xf numFmtId="0" fontId="17" fillId="2" borderId="0" xfId="0" applyFont="1" applyFill="1" applyBorder="1">
      <alignment vertical="center"/>
    </xf>
    <xf numFmtId="0" fontId="15" fillId="2" borderId="21" xfId="0" applyFont="1" applyFill="1" applyBorder="1" applyAlignment="1">
      <alignment horizontal="right" vertical="center"/>
    </xf>
    <xf numFmtId="0" fontId="13" fillId="2" borderId="21" xfId="0" applyFont="1" applyFill="1" applyBorder="1">
      <alignment vertical="center"/>
    </xf>
    <xf numFmtId="0" fontId="2" fillId="2" borderId="16" xfId="0" applyFont="1" applyFill="1" applyBorder="1">
      <alignment vertical="center"/>
    </xf>
    <xf numFmtId="38" fontId="15" fillId="3" borderId="6" xfId="2" applyFont="1" applyFill="1" applyBorder="1" applyAlignment="1">
      <alignment vertical="center" shrinkToFit="1"/>
    </xf>
    <xf numFmtId="38" fontId="15" fillId="2" borderId="6" xfId="2" applyFont="1" applyFill="1" applyBorder="1" applyAlignment="1">
      <alignment vertical="center" shrinkToFit="1"/>
    </xf>
    <xf numFmtId="0" fontId="16" fillId="2" borderId="13" xfId="0" applyFont="1" applyFill="1" applyBorder="1">
      <alignment vertical="center"/>
    </xf>
    <xf numFmtId="0" fontId="15" fillId="2" borderId="15" xfId="0" applyFont="1" applyFill="1" applyBorder="1" applyAlignment="1">
      <alignment horizontal="right" vertical="center"/>
    </xf>
    <xf numFmtId="0" fontId="4" fillId="2" borderId="0" xfId="5" applyFont="1" applyFill="1" applyProtection="1">
      <alignment vertical="center"/>
    </xf>
    <xf numFmtId="0" fontId="4" fillId="2" borderId="26" xfId="5" applyFont="1" applyFill="1" applyBorder="1" applyProtection="1">
      <alignment vertical="center"/>
    </xf>
    <xf numFmtId="40" fontId="4" fillId="2" borderId="26" xfId="3" applyNumberFormat="1" applyFont="1" applyFill="1" applyBorder="1" applyProtection="1">
      <alignment vertical="center"/>
    </xf>
    <xf numFmtId="0" fontId="4" fillId="4" borderId="26" xfId="5" applyFont="1" applyFill="1" applyBorder="1" applyProtection="1">
      <alignment vertical="center"/>
      <protection locked="0"/>
    </xf>
    <xf numFmtId="178" fontId="4" fillId="2" borderId="26" xfId="5" applyNumberFormat="1" applyFont="1" applyFill="1" applyBorder="1" applyProtection="1">
      <alignment vertical="center"/>
    </xf>
    <xf numFmtId="178" fontId="4" fillId="4" borderId="26" xfId="5" applyNumberFormat="1" applyFont="1" applyFill="1" applyBorder="1" applyProtection="1">
      <alignment vertical="center"/>
      <protection locked="0"/>
    </xf>
    <xf numFmtId="178" fontId="4" fillId="2" borderId="0" xfId="5" applyNumberFormat="1" applyFont="1" applyFill="1" applyProtection="1">
      <alignment vertical="center"/>
    </xf>
    <xf numFmtId="0" fontId="4" fillId="2" borderId="9" xfId="5" applyFont="1" applyFill="1" applyBorder="1" applyAlignment="1" applyProtection="1">
      <alignment vertical="center"/>
    </xf>
    <xf numFmtId="0" fontId="4" fillId="2" borderId="11" xfId="5" applyFont="1" applyFill="1" applyBorder="1" applyAlignment="1" applyProtection="1">
      <alignment vertical="center"/>
    </xf>
    <xf numFmtId="38" fontId="15" fillId="2" borderId="0" xfId="2" applyFont="1" applyFill="1" applyBorder="1">
      <alignment vertical="center"/>
    </xf>
    <xf numFmtId="38" fontId="15" fillId="2" borderId="0" xfId="2" applyFont="1" applyFill="1" applyBorder="1" applyAlignment="1">
      <alignment vertical="center" shrinkToFit="1"/>
    </xf>
    <xf numFmtId="0" fontId="18" fillId="2" borderId="0" xfId="0" applyFont="1" applyFill="1">
      <alignment vertical="center"/>
    </xf>
    <xf numFmtId="0" fontId="18" fillId="5" borderId="26" xfId="0" applyFont="1" applyFill="1" applyBorder="1" applyAlignment="1">
      <alignment vertical="center" wrapText="1"/>
    </xf>
    <xf numFmtId="0" fontId="18" fillId="2" borderId="0" xfId="0" applyFont="1" applyFill="1" applyAlignment="1">
      <alignment vertical="center" wrapText="1"/>
    </xf>
    <xf numFmtId="0" fontId="18" fillId="2" borderId="26" xfId="0" applyFont="1" applyFill="1" applyBorder="1" applyAlignment="1">
      <alignment vertical="top"/>
    </xf>
    <xf numFmtId="0" fontId="18" fillId="2" borderId="26" xfId="0" applyFont="1" applyFill="1" applyBorder="1" applyAlignment="1">
      <alignment vertical="top" wrapText="1"/>
    </xf>
    <xf numFmtId="0" fontId="2" fillId="2" borderId="21" xfId="0" applyFont="1" applyFill="1" applyBorder="1">
      <alignment vertical="center"/>
    </xf>
    <xf numFmtId="0" fontId="13" fillId="0" borderId="0" xfId="0" applyFont="1">
      <alignment vertical="center"/>
    </xf>
    <xf numFmtId="0" fontId="13" fillId="3" borderId="1" xfId="0" applyFont="1" applyFill="1" applyBorder="1" applyProtection="1">
      <alignment vertical="center"/>
      <protection locked="0"/>
    </xf>
    <xf numFmtId="0" fontId="13" fillId="3" borderId="2" xfId="0" applyFont="1" applyFill="1" applyBorder="1" applyProtection="1">
      <alignment vertical="center"/>
      <protection locked="0"/>
    </xf>
    <xf numFmtId="0" fontId="13" fillId="3" borderId="5" xfId="0" applyFont="1" applyFill="1" applyBorder="1" applyProtection="1">
      <alignment vertical="center"/>
      <protection locked="0"/>
    </xf>
    <xf numFmtId="0" fontId="13" fillId="3" borderId="0" xfId="0" applyFont="1" applyFill="1" applyBorder="1" applyProtection="1">
      <alignment vertical="center"/>
      <protection locked="0"/>
    </xf>
    <xf numFmtId="56" fontId="18" fillId="2" borderId="0" xfId="0" applyNumberFormat="1" applyFont="1" applyFill="1">
      <alignment vertical="center"/>
    </xf>
    <xf numFmtId="0" fontId="15" fillId="2" borderId="26" xfId="0" applyFont="1" applyFill="1" applyBorder="1" applyAlignment="1">
      <alignment horizontal="center" vertical="center" shrinkToFit="1"/>
    </xf>
    <xf numFmtId="0" fontId="18" fillId="5" borderId="11" xfId="0" applyFont="1" applyFill="1" applyBorder="1" applyAlignment="1">
      <alignment horizontal="center" vertical="center" wrapText="1"/>
    </xf>
    <xf numFmtId="0" fontId="18" fillId="5" borderId="9" xfId="0" applyFont="1" applyFill="1" applyBorder="1" applyAlignment="1">
      <alignment vertical="center" wrapText="1"/>
    </xf>
    <xf numFmtId="182" fontId="18" fillId="2" borderId="26" xfId="0" applyNumberFormat="1" applyFont="1" applyFill="1" applyBorder="1" applyAlignment="1">
      <alignment vertical="top" wrapText="1"/>
    </xf>
    <xf numFmtId="182" fontId="18" fillId="2" borderId="26" xfId="0" applyNumberFormat="1" applyFont="1" applyFill="1" applyBorder="1" applyAlignment="1">
      <alignment vertical="top"/>
    </xf>
    <xf numFmtId="183" fontId="18" fillId="2" borderId="26" xfId="0" applyNumberFormat="1" applyFont="1" applyFill="1" applyBorder="1" applyAlignment="1">
      <alignment vertical="top"/>
    </xf>
    <xf numFmtId="183" fontId="18" fillId="2" borderId="27" xfId="0" applyNumberFormat="1" applyFont="1" applyFill="1" applyBorder="1" applyAlignment="1">
      <alignment vertical="top"/>
    </xf>
    <xf numFmtId="0" fontId="15" fillId="3" borderId="6" xfId="0" applyFont="1" applyFill="1" applyBorder="1" applyAlignment="1">
      <alignment horizontal="left" vertical="center" shrinkToFit="1"/>
    </xf>
    <xf numFmtId="0" fontId="15" fillId="0" borderId="26" xfId="0" applyFont="1" applyFill="1" applyBorder="1" applyAlignment="1">
      <alignment horizontal="center" vertical="center"/>
    </xf>
    <xf numFmtId="0" fontId="13" fillId="3" borderId="5"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wrapText="1"/>
      <protection locked="0"/>
    </xf>
    <xf numFmtId="0" fontId="13" fillId="3" borderId="5" xfId="0" applyFont="1" applyFill="1" applyBorder="1" applyAlignment="1" applyProtection="1">
      <alignment vertical="center" wrapText="1"/>
      <protection locked="0"/>
    </xf>
    <xf numFmtId="0" fontId="13" fillId="3" borderId="0" xfId="0" applyFont="1" applyFill="1" applyBorder="1" applyAlignment="1" applyProtection="1">
      <alignment vertical="center" wrapText="1"/>
      <protection locked="0"/>
    </xf>
    <xf numFmtId="0" fontId="13" fillId="3" borderId="5" xfId="0" applyFont="1" applyFill="1" applyBorder="1" applyAlignment="1" applyProtection="1">
      <alignment vertical="center" shrinkToFit="1"/>
      <protection locked="0"/>
    </xf>
    <xf numFmtId="0" fontId="13" fillId="3" borderId="0" xfId="0" applyFont="1" applyFill="1" applyBorder="1" applyAlignment="1" applyProtection="1">
      <alignment vertical="center" shrinkToFit="1"/>
      <protection locked="0"/>
    </xf>
    <xf numFmtId="182" fontId="13" fillId="3" borderId="5" xfId="0" applyNumberFormat="1" applyFont="1" applyFill="1" applyBorder="1" applyAlignment="1" applyProtection="1">
      <alignment vertical="center" shrinkToFit="1"/>
      <protection locked="0"/>
    </xf>
    <xf numFmtId="182" fontId="13" fillId="3" borderId="0" xfId="0" applyNumberFormat="1" applyFont="1" applyFill="1" applyBorder="1" applyAlignment="1" applyProtection="1">
      <alignment vertical="center" shrinkToFit="1"/>
      <protection locked="0"/>
    </xf>
    <xf numFmtId="0" fontId="13" fillId="3" borderId="4" xfId="0" applyFont="1" applyFill="1" applyBorder="1" applyAlignment="1" applyProtection="1">
      <alignment vertical="center" wrapText="1"/>
      <protection locked="0"/>
    </xf>
    <xf numFmtId="0" fontId="13" fillId="2" borderId="0" xfId="0" applyFont="1" applyFill="1" applyBorder="1" applyAlignment="1" applyProtection="1">
      <alignment horizontal="centerContinuous" vertical="center"/>
    </xf>
    <xf numFmtId="0" fontId="13" fillId="2" borderId="4" xfId="0" applyFont="1" applyFill="1" applyBorder="1" applyAlignment="1" applyProtection="1">
      <alignment horizontal="centerContinuous" vertical="center"/>
    </xf>
    <xf numFmtId="0" fontId="15" fillId="2" borderId="9" xfId="0" applyFont="1" applyFill="1" applyBorder="1" applyAlignment="1">
      <alignment horizontal="center" vertical="center"/>
    </xf>
    <xf numFmtId="0" fontId="15" fillId="2" borderId="28" xfId="0" applyFont="1" applyFill="1" applyBorder="1" applyAlignment="1">
      <alignment horizontal="centerContinuous" vertical="center"/>
    </xf>
    <xf numFmtId="0" fontId="15" fillId="2" borderId="29" xfId="0" applyFont="1" applyFill="1" applyBorder="1" applyAlignment="1">
      <alignment horizontal="centerContinuous" vertical="center"/>
    </xf>
    <xf numFmtId="0" fontId="19" fillId="2" borderId="0" xfId="0" applyFont="1" applyFill="1">
      <alignment vertical="center"/>
    </xf>
    <xf numFmtId="0" fontId="19" fillId="2" borderId="0" xfId="0" applyFont="1" applyFill="1" applyAlignment="1" applyProtection="1">
      <alignment horizontal="centerContinuous" vertical="center"/>
      <protection locked="0"/>
    </xf>
    <xf numFmtId="0" fontId="19" fillId="2" borderId="0" xfId="0" applyFont="1" applyFill="1" applyProtection="1">
      <alignment vertical="center"/>
      <protection locked="0"/>
    </xf>
    <xf numFmtId="0" fontId="20" fillId="0" borderId="0" xfId="0" applyFont="1">
      <alignment vertical="center"/>
    </xf>
    <xf numFmtId="2" fontId="20" fillId="0" borderId="0" xfId="0" applyNumberFormat="1" applyFont="1">
      <alignment vertical="center"/>
    </xf>
    <xf numFmtId="184" fontId="20" fillId="0" borderId="0" xfId="0" applyNumberFormat="1" applyFont="1">
      <alignment vertical="center"/>
    </xf>
    <xf numFmtId="0" fontId="12" fillId="0" borderId="0" xfId="0" applyFont="1">
      <alignment vertical="center"/>
    </xf>
    <xf numFmtId="0" fontId="15" fillId="6" borderId="19" xfId="0" applyFont="1" applyFill="1" applyBorder="1">
      <alignment vertical="center"/>
    </xf>
    <xf numFmtId="0" fontId="15" fillId="6" borderId="2" xfId="0" applyFont="1" applyFill="1" applyBorder="1">
      <alignment vertical="center"/>
    </xf>
    <xf numFmtId="0" fontId="15" fillId="6" borderId="20" xfId="0" applyFont="1" applyFill="1" applyBorder="1">
      <alignment vertical="center"/>
    </xf>
    <xf numFmtId="0" fontId="15" fillId="6" borderId="0" xfId="0" applyFont="1" applyFill="1" applyBorder="1">
      <alignment vertical="center"/>
    </xf>
    <xf numFmtId="0" fontId="15" fillId="6" borderId="22" xfId="0" applyFont="1" applyFill="1" applyBorder="1">
      <alignment vertical="center"/>
    </xf>
    <xf numFmtId="0" fontId="15" fillId="6" borderId="21" xfId="0" applyFont="1" applyFill="1" applyBorder="1" applyAlignment="1">
      <alignment horizontal="left" vertical="top"/>
    </xf>
    <xf numFmtId="0" fontId="15" fillId="6" borderId="0" xfId="0" applyFont="1" applyFill="1" applyBorder="1" applyAlignment="1">
      <alignment horizontal="left" vertical="top" wrapText="1"/>
    </xf>
    <xf numFmtId="0" fontId="15" fillId="6" borderId="22" xfId="0" applyFont="1" applyFill="1" applyBorder="1" applyAlignment="1">
      <alignment horizontal="left" vertical="top" wrapText="1"/>
    </xf>
    <xf numFmtId="0" fontId="16" fillId="6" borderId="19" xfId="0" applyFont="1" applyFill="1" applyBorder="1" applyAlignment="1">
      <alignment horizontal="left" vertical="top"/>
    </xf>
    <xf numFmtId="0" fontId="15" fillId="6" borderId="2" xfId="0" applyFont="1" applyFill="1" applyBorder="1" applyAlignment="1">
      <alignment horizontal="left" vertical="top" wrapText="1"/>
    </xf>
    <xf numFmtId="0" fontId="15" fillId="6" borderId="20" xfId="0" applyFont="1" applyFill="1" applyBorder="1" applyAlignment="1">
      <alignment horizontal="left" vertical="top" wrapText="1"/>
    </xf>
    <xf numFmtId="0" fontId="15" fillId="6" borderId="30" xfId="0" applyFont="1" applyFill="1" applyBorder="1" applyAlignment="1">
      <alignment horizontal="left" vertical="top" wrapText="1"/>
    </xf>
    <xf numFmtId="0" fontId="15" fillId="6" borderId="15" xfId="0" applyFont="1" applyFill="1" applyBorder="1" applyAlignment="1">
      <alignment horizontal="left" vertical="top" wrapText="1"/>
    </xf>
    <xf numFmtId="0" fontId="15" fillId="6" borderId="31" xfId="0" applyFont="1" applyFill="1" applyBorder="1" applyAlignment="1">
      <alignment horizontal="left" vertical="top" wrapText="1"/>
    </xf>
    <xf numFmtId="0" fontId="15" fillId="6" borderId="16" xfId="0" applyFont="1" applyFill="1" applyBorder="1">
      <alignment vertical="center"/>
    </xf>
    <xf numFmtId="0" fontId="15" fillId="6" borderId="17" xfId="0" applyFont="1" applyFill="1" applyBorder="1">
      <alignment vertical="center"/>
    </xf>
    <xf numFmtId="0" fontId="15" fillId="6" borderId="18" xfId="0" applyFont="1" applyFill="1" applyBorder="1">
      <alignment vertical="center"/>
    </xf>
    <xf numFmtId="0" fontId="16" fillId="6" borderId="21" xfId="0" applyFont="1" applyFill="1" applyBorder="1">
      <alignment vertical="center"/>
    </xf>
    <xf numFmtId="0" fontId="16" fillId="6" borderId="0" xfId="0" applyFont="1" applyFill="1" applyBorder="1">
      <alignment vertical="center"/>
    </xf>
    <xf numFmtId="0" fontId="16" fillId="6" borderId="22" xfId="0" applyFont="1" applyFill="1" applyBorder="1">
      <alignment vertical="center"/>
    </xf>
    <xf numFmtId="0" fontId="15" fillId="6" borderId="21" xfId="0" applyFont="1" applyFill="1" applyBorder="1">
      <alignment vertical="center"/>
    </xf>
    <xf numFmtId="38" fontId="15" fillId="6" borderId="6" xfId="2" applyFont="1" applyFill="1" applyBorder="1" applyAlignment="1">
      <alignment vertical="center" shrinkToFit="1"/>
    </xf>
    <xf numFmtId="38" fontId="15" fillId="6" borderId="10" xfId="2" applyFont="1" applyFill="1" applyBorder="1" applyAlignment="1">
      <alignment vertical="center" shrinkToFit="1"/>
    </xf>
    <xf numFmtId="0" fontId="15" fillId="6" borderId="0" xfId="0" applyFont="1" applyFill="1" applyBorder="1" applyAlignment="1">
      <alignment horizontal="center" vertical="center"/>
    </xf>
    <xf numFmtId="40" fontId="15" fillId="6" borderId="0" xfId="2" applyNumberFormat="1" applyFont="1" applyFill="1" applyBorder="1">
      <alignment vertical="center"/>
    </xf>
    <xf numFmtId="0" fontId="15" fillId="6" borderId="0" xfId="0" applyFont="1" applyFill="1" applyBorder="1" applyAlignment="1">
      <alignment vertical="center" shrinkToFit="1"/>
    </xf>
    <xf numFmtId="38" fontId="15" fillId="6" borderId="0" xfId="2" applyFont="1" applyFill="1" applyBorder="1">
      <alignment vertical="center"/>
    </xf>
    <xf numFmtId="0" fontId="15" fillId="6" borderId="21" xfId="0" applyFont="1" applyFill="1" applyBorder="1" applyAlignment="1">
      <alignment horizontal="center" vertical="center"/>
    </xf>
    <xf numFmtId="38" fontId="15" fillId="6" borderId="0" xfId="2" applyFont="1" applyFill="1" applyBorder="1" applyAlignment="1">
      <alignment vertical="center" shrinkToFit="1"/>
    </xf>
    <xf numFmtId="0" fontId="15" fillId="6" borderId="0" xfId="0" applyFont="1" applyFill="1" applyBorder="1" applyAlignment="1">
      <alignment horizontal="right" vertical="center"/>
    </xf>
    <xf numFmtId="0" fontId="13" fillId="6" borderId="0" xfId="0" applyFont="1" applyFill="1" applyBorder="1">
      <alignment vertical="center"/>
    </xf>
    <xf numFmtId="0" fontId="13" fillId="6" borderId="0" xfId="0" applyFont="1" applyFill="1">
      <alignment vertical="center"/>
    </xf>
    <xf numFmtId="179" fontId="15" fillId="6" borderId="10" xfId="2" applyNumberFormat="1" applyFont="1" applyFill="1" applyBorder="1" applyAlignment="1">
      <alignment vertical="center" shrinkToFit="1"/>
    </xf>
    <xf numFmtId="0" fontId="16" fillId="0" borderId="21" xfId="0" applyFont="1" applyFill="1" applyBorder="1">
      <alignment vertical="center"/>
    </xf>
    <xf numFmtId="0" fontId="15" fillId="0" borderId="0" xfId="0" applyFont="1" applyFill="1" applyBorder="1">
      <alignment vertical="center"/>
    </xf>
    <xf numFmtId="0" fontId="13" fillId="2" borderId="2"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xf>
    <xf numFmtId="0" fontId="21" fillId="2" borderId="0" xfId="0" applyFont="1" applyFill="1" applyAlignment="1" applyProtection="1">
      <alignment horizontal="centerContinuous" vertical="center"/>
      <protection locked="0"/>
    </xf>
    <xf numFmtId="0" fontId="13" fillId="2" borderId="0" xfId="0" applyFont="1" applyFill="1" applyAlignment="1" applyProtection="1">
      <alignment horizontal="left" vertical="center"/>
      <protection locked="0"/>
    </xf>
    <xf numFmtId="0" fontId="13" fillId="2" borderId="32" xfId="0" applyFont="1" applyFill="1" applyBorder="1" applyProtection="1">
      <alignment vertical="center"/>
    </xf>
    <xf numFmtId="0" fontId="13" fillId="2" borderId="33" xfId="0" applyFont="1" applyFill="1" applyBorder="1" applyProtection="1">
      <alignment vertical="center"/>
    </xf>
    <xf numFmtId="0" fontId="13" fillId="2" borderId="5"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3" fillId="2" borderId="33" xfId="0" applyFont="1" applyFill="1" applyBorder="1" applyAlignment="1" applyProtection="1">
      <alignment horizontal="centerContinuous" vertical="center"/>
    </xf>
    <xf numFmtId="0" fontId="13" fillId="2" borderId="6" xfId="0" applyFont="1" applyFill="1" applyBorder="1" applyAlignment="1" applyProtection="1">
      <alignment horizontal="center" vertical="center"/>
      <protection locked="0"/>
    </xf>
    <xf numFmtId="0" fontId="13" fillId="2" borderId="27" xfId="0" applyFont="1" applyFill="1" applyBorder="1" applyProtection="1">
      <alignment vertical="center"/>
    </xf>
    <xf numFmtId="0" fontId="22" fillId="2" borderId="7" xfId="0" applyFont="1" applyFill="1" applyBorder="1" applyProtection="1">
      <alignment vertical="center"/>
    </xf>
    <xf numFmtId="0" fontId="2" fillId="6" borderId="0" xfId="0" applyFont="1" applyFill="1" applyBorder="1">
      <alignment vertical="center"/>
    </xf>
    <xf numFmtId="0" fontId="2" fillId="6" borderId="22" xfId="0" applyFont="1" applyFill="1" applyBorder="1">
      <alignment vertical="center"/>
    </xf>
    <xf numFmtId="0" fontId="10" fillId="6" borderId="0" xfId="0" applyFont="1" applyFill="1" applyBorder="1" applyAlignment="1">
      <alignment vertical="center" wrapText="1" shrinkToFit="1"/>
    </xf>
    <xf numFmtId="0" fontId="2" fillId="6" borderId="1" xfId="0" applyFont="1" applyFill="1" applyBorder="1">
      <alignment vertical="center"/>
    </xf>
    <xf numFmtId="0" fontId="2" fillId="6" borderId="2" xfId="0" applyFont="1" applyFill="1" applyBorder="1">
      <alignment vertical="center"/>
    </xf>
    <xf numFmtId="0" fontId="2" fillId="6" borderId="20" xfId="0" applyFont="1" applyFill="1" applyBorder="1">
      <alignment vertical="center"/>
    </xf>
    <xf numFmtId="0" fontId="2" fillId="6" borderId="5" xfId="0" applyFont="1" applyFill="1" applyBorder="1">
      <alignment vertical="center"/>
    </xf>
    <xf numFmtId="176" fontId="13" fillId="0" borderId="11" xfId="0" applyNumberFormat="1" applyFont="1" applyFill="1" applyBorder="1" applyAlignment="1">
      <alignment vertical="center"/>
    </xf>
    <xf numFmtId="176" fontId="13" fillId="0" borderId="11" xfId="0" applyNumberFormat="1" applyFont="1" applyBorder="1" applyAlignment="1">
      <alignment horizontal="right" vertical="center" shrinkToFit="1"/>
    </xf>
    <xf numFmtId="176" fontId="13" fillId="0" borderId="11" xfId="0" applyNumberFormat="1" applyFont="1" applyFill="1" applyBorder="1" applyAlignment="1">
      <alignment vertical="center" shrinkToFit="1"/>
    </xf>
    <xf numFmtId="177" fontId="13" fillId="0" borderId="11" xfId="0" applyNumberFormat="1" applyFont="1" applyBorder="1" applyAlignment="1">
      <alignment vertical="center"/>
    </xf>
    <xf numFmtId="0" fontId="23" fillId="2" borderId="0" xfId="0" applyFont="1" applyFill="1" applyProtection="1">
      <alignment vertical="center"/>
      <protection locked="0"/>
    </xf>
    <xf numFmtId="40" fontId="15" fillId="3" borderId="6" xfId="2" applyNumberFormat="1" applyFont="1" applyFill="1" applyBorder="1">
      <alignment vertical="center"/>
    </xf>
    <xf numFmtId="40" fontId="15" fillId="2" borderId="9" xfId="2" applyNumberFormat="1" applyFont="1" applyFill="1" applyBorder="1">
      <alignment vertical="center"/>
    </xf>
    <xf numFmtId="40" fontId="15" fillId="2" borderId="10" xfId="2" applyNumberFormat="1" applyFont="1" applyFill="1" applyBorder="1" applyAlignment="1">
      <alignment vertical="center" shrinkToFit="1"/>
    </xf>
    <xf numFmtId="0" fontId="15" fillId="2" borderId="0" xfId="0" applyFont="1" applyFill="1" applyAlignment="1" applyProtection="1">
      <alignment horizontal="centerContinuous" vertical="center"/>
      <protection locked="0"/>
    </xf>
    <xf numFmtId="185" fontId="15" fillId="3" borderId="5" xfId="2" applyNumberFormat="1" applyFont="1" applyFill="1" applyBorder="1" applyAlignment="1">
      <alignment vertical="center" shrinkToFit="1"/>
    </xf>
    <xf numFmtId="185" fontId="15" fillId="3" borderId="23" xfId="2" applyNumberFormat="1" applyFont="1" applyFill="1" applyBorder="1" applyAlignment="1">
      <alignment vertical="center" shrinkToFit="1"/>
    </xf>
    <xf numFmtId="185" fontId="15" fillId="3" borderId="8" xfId="2" applyNumberFormat="1" applyFont="1" applyFill="1" applyBorder="1" applyAlignment="1">
      <alignment vertical="center" shrinkToFit="1"/>
    </xf>
    <xf numFmtId="0" fontId="16" fillId="3" borderId="21" xfId="0" applyFont="1" applyFill="1" applyBorder="1">
      <alignment vertical="center"/>
    </xf>
    <xf numFmtId="0" fontId="15" fillId="3" borderId="0" xfId="0" applyFont="1" applyFill="1">
      <alignment vertical="center"/>
    </xf>
    <xf numFmtId="0" fontId="15" fillId="2" borderId="0" xfId="0" applyFont="1" applyFill="1" applyAlignment="1" applyProtection="1">
      <alignment horizontal="right" vertical="center"/>
      <protection locked="0"/>
    </xf>
    <xf numFmtId="0" fontId="16" fillId="2" borderId="22" xfId="0" applyFont="1" applyFill="1" applyBorder="1">
      <alignment vertical="center"/>
    </xf>
    <xf numFmtId="0" fontId="29" fillId="2" borderId="0" xfId="0" applyFont="1" applyFill="1">
      <alignment vertical="center"/>
    </xf>
    <xf numFmtId="0" fontId="15" fillId="3" borderId="30" xfId="0" applyFont="1" applyFill="1" applyBorder="1" applyAlignment="1">
      <alignment horizontal="left" vertical="top" wrapText="1"/>
    </xf>
    <xf numFmtId="0" fontId="15" fillId="3" borderId="15" xfId="0" applyFont="1" applyFill="1" applyBorder="1" applyAlignment="1">
      <alignment horizontal="left" vertical="top" wrapText="1"/>
    </xf>
    <xf numFmtId="0" fontId="15" fillId="3" borderId="31" xfId="0" applyFont="1" applyFill="1" applyBorder="1" applyAlignment="1">
      <alignment horizontal="left" vertical="top" wrapText="1"/>
    </xf>
    <xf numFmtId="0" fontId="15" fillId="3" borderId="21"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22"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3" borderId="31" xfId="0" applyFont="1" applyFill="1" applyBorder="1" applyAlignment="1">
      <alignment horizontal="left" vertical="top" wrapText="1"/>
    </xf>
    <xf numFmtId="0" fontId="15" fillId="6" borderId="21" xfId="0" applyFont="1" applyFill="1" applyBorder="1" applyAlignment="1">
      <alignment horizontal="center" vertical="center"/>
    </xf>
    <xf numFmtId="0" fontId="15" fillId="6" borderId="0" xfId="0" applyFont="1" applyFill="1" applyBorder="1" applyAlignment="1">
      <alignment horizontal="center" vertical="center"/>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1"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22" xfId="0" applyFont="1" applyFill="1" applyBorder="1" applyAlignment="1">
      <alignment horizontal="left" vertical="top" wrapText="1"/>
    </xf>
    <xf numFmtId="0" fontId="15" fillId="6" borderId="21" xfId="0" applyFont="1" applyFill="1" applyBorder="1" applyAlignment="1">
      <alignment vertical="top" wrapText="1"/>
    </xf>
    <xf numFmtId="0" fontId="15" fillId="6" borderId="0" xfId="0" applyFont="1" applyFill="1" applyBorder="1" applyAlignment="1">
      <alignment vertical="top" wrapText="1"/>
    </xf>
    <xf numFmtId="0" fontId="15" fillId="6" borderId="22" xfId="0" applyFont="1" applyFill="1" applyBorder="1" applyAlignment="1">
      <alignment vertical="top" wrapText="1"/>
    </xf>
    <xf numFmtId="0" fontId="15" fillId="3" borderId="23" xfId="0" applyFont="1" applyFill="1" applyBorder="1" applyAlignment="1">
      <alignment vertical="center" wrapText="1"/>
    </xf>
    <xf numFmtId="0" fontId="15" fillId="3" borderId="24" xfId="0" applyFont="1" applyFill="1" applyBorder="1" applyAlignment="1">
      <alignment vertical="center" wrapText="1"/>
    </xf>
    <xf numFmtId="0" fontId="15" fillId="6" borderId="30" xfId="0" applyFont="1" applyFill="1" applyBorder="1" applyAlignment="1">
      <alignment vertical="top" wrapText="1"/>
    </xf>
    <xf numFmtId="0" fontId="15" fillId="6" borderId="15" xfId="0" applyFont="1" applyFill="1" applyBorder="1" applyAlignment="1">
      <alignment vertical="top"/>
    </xf>
    <xf numFmtId="0" fontId="15" fillId="6" borderId="31" xfId="0" applyFont="1" applyFill="1" applyBorder="1" applyAlignment="1">
      <alignment vertical="top"/>
    </xf>
    <xf numFmtId="0" fontId="15" fillId="3" borderId="51" xfId="0" applyFont="1" applyFill="1" applyBorder="1" applyAlignment="1">
      <alignment vertical="center" wrapText="1"/>
    </xf>
    <xf numFmtId="0" fontId="15" fillId="3" borderId="52" xfId="0" applyFont="1" applyFill="1" applyBorder="1" applyAlignment="1">
      <alignment vertical="center" wrapText="1"/>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3" borderId="44" xfId="0" applyFont="1" applyFill="1" applyBorder="1" applyAlignment="1">
      <alignment vertical="center" wrapText="1"/>
    </xf>
    <xf numFmtId="0" fontId="15" fillId="3" borderId="45" xfId="0" applyFont="1" applyFill="1" applyBorder="1" applyAlignment="1">
      <alignment vertical="center" wrapText="1"/>
    </xf>
    <xf numFmtId="0" fontId="2" fillId="2" borderId="21" xfId="0" applyFont="1" applyFill="1" applyBorder="1" applyAlignment="1">
      <alignment horizontal="left" vertical="center" shrinkToFit="1"/>
    </xf>
    <xf numFmtId="0" fontId="2" fillId="2" borderId="0" xfId="0" applyFont="1" applyFill="1" applyAlignment="1">
      <alignment horizontal="left" vertical="center" shrinkToFit="1"/>
    </xf>
    <xf numFmtId="0" fontId="2" fillId="2" borderId="22" xfId="0" applyFont="1" applyFill="1" applyBorder="1" applyAlignment="1">
      <alignment horizontal="left" vertical="center" shrinkToFit="1"/>
    </xf>
    <xf numFmtId="0" fontId="2" fillId="2" borderId="21" xfId="0" applyFont="1" applyFill="1" applyBorder="1" applyAlignment="1">
      <alignment vertical="center" shrinkToFit="1"/>
    </xf>
    <xf numFmtId="0" fontId="2" fillId="2" borderId="0" xfId="0" applyFont="1" applyFill="1" applyAlignment="1">
      <alignment vertical="center" shrinkToFit="1"/>
    </xf>
    <xf numFmtId="0" fontId="2" fillId="2" borderId="22" xfId="0" applyFont="1" applyFill="1" applyBorder="1" applyAlignment="1">
      <alignment vertical="center" shrinkToFit="1"/>
    </xf>
    <xf numFmtId="0" fontId="2" fillId="2" borderId="21" xfId="0" applyFont="1" applyFill="1" applyBorder="1">
      <alignment vertical="center"/>
    </xf>
    <xf numFmtId="0" fontId="24" fillId="0" borderId="0" xfId="0" applyFont="1">
      <alignment vertical="center"/>
    </xf>
    <xf numFmtId="0" fontId="24" fillId="0" borderId="22" xfId="0" applyFont="1" applyBorder="1">
      <alignment vertical="center"/>
    </xf>
    <xf numFmtId="0" fontId="2" fillId="2" borderId="21" xfId="0" applyFont="1" applyFill="1" applyBorder="1" applyAlignment="1">
      <alignment vertical="center" wrapText="1" shrinkToFit="1"/>
    </xf>
    <xf numFmtId="0" fontId="24" fillId="0" borderId="0" xfId="0" applyFont="1" applyAlignment="1">
      <alignment vertical="center" shrinkToFit="1"/>
    </xf>
    <xf numFmtId="0" fontId="24" fillId="0" borderId="22" xfId="0" applyFont="1" applyBorder="1" applyAlignment="1">
      <alignment vertical="center" shrinkToFit="1"/>
    </xf>
    <xf numFmtId="0" fontId="13" fillId="2" borderId="26" xfId="0" applyFont="1" applyFill="1" applyBorder="1">
      <alignment vertical="center"/>
    </xf>
    <xf numFmtId="0" fontId="0" fillId="0" borderId="26" xfId="0" applyFont="1" applyBorder="1">
      <alignment vertical="center"/>
    </xf>
    <xf numFmtId="0" fontId="13" fillId="3" borderId="26" xfId="0" applyFont="1" applyFill="1" applyBorder="1">
      <alignment vertical="center"/>
    </xf>
    <xf numFmtId="0" fontId="0" fillId="3" borderId="26" xfId="0" applyFont="1" applyFill="1" applyBorder="1">
      <alignment vertical="center"/>
    </xf>
    <xf numFmtId="0" fontId="15" fillId="3" borderId="1" xfId="0" applyFont="1" applyFill="1" applyBorder="1" applyAlignment="1">
      <alignment horizontal="left" vertical="center" wrapText="1" shrinkToFit="1"/>
    </xf>
    <xf numFmtId="0" fontId="15" fillId="3" borderId="3" xfId="0" applyFont="1" applyFill="1" applyBorder="1" applyAlignment="1">
      <alignment horizontal="left" vertical="center" wrapText="1" shrinkToFit="1"/>
    </xf>
    <xf numFmtId="0" fontId="0" fillId="0" borderId="8" xfId="0" applyBorder="1" applyAlignment="1">
      <alignment horizontal="left" vertical="center" wrapText="1" shrinkToFit="1"/>
    </xf>
    <xf numFmtId="0" fontId="0" fillId="0" borderId="7" xfId="0" applyBorder="1" applyAlignment="1">
      <alignment horizontal="left" vertical="center" wrapText="1" shrinkToFit="1"/>
    </xf>
    <xf numFmtId="0" fontId="15" fillId="3" borderId="32" xfId="0" applyFont="1" applyFill="1" applyBorder="1" applyAlignment="1">
      <alignment horizontal="left" vertical="center" wrapText="1" shrinkToFit="1"/>
    </xf>
    <xf numFmtId="0" fontId="0" fillId="0" borderId="27" xfId="0" applyBorder="1" applyAlignment="1">
      <alignment horizontal="left" vertical="center" wrapText="1" shrinkToFit="1"/>
    </xf>
    <xf numFmtId="0" fontId="15" fillId="2" borderId="40"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2" fillId="6" borderId="8" xfId="0" applyFont="1" applyFill="1" applyBorder="1" applyAlignment="1">
      <alignment vertical="top" wrapText="1"/>
    </xf>
    <xf numFmtId="0" fontId="2" fillId="6" borderId="6" xfId="0" applyFont="1" applyFill="1" applyBorder="1" applyAlignment="1">
      <alignment vertical="top" wrapText="1"/>
    </xf>
    <xf numFmtId="0" fontId="2" fillId="6" borderId="38" xfId="0" applyFont="1" applyFill="1" applyBorder="1" applyAlignment="1">
      <alignment vertical="top" wrapText="1"/>
    </xf>
    <xf numFmtId="0" fontId="15" fillId="3" borderId="20" xfId="0" applyFont="1" applyFill="1" applyBorder="1" applyAlignment="1">
      <alignment horizontal="left" vertical="center" wrapText="1" shrinkToFit="1"/>
    </xf>
    <xf numFmtId="0" fontId="0" fillId="0" borderId="38" xfId="0" applyBorder="1" applyAlignment="1">
      <alignment horizontal="left" vertical="center" wrapText="1" shrinkToFit="1"/>
    </xf>
    <xf numFmtId="0" fontId="15" fillId="2" borderId="37"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36" xfId="0" applyFont="1" applyFill="1" applyBorder="1" applyAlignment="1">
      <alignment horizontal="center" vertical="center"/>
    </xf>
    <xf numFmtId="0" fontId="15" fillId="6" borderId="41" xfId="0" applyFont="1" applyFill="1" applyBorder="1" applyAlignment="1">
      <alignment vertical="top" wrapText="1"/>
    </xf>
    <xf numFmtId="0" fontId="15" fillId="6" borderId="6" xfId="0" applyFont="1" applyFill="1" applyBorder="1" applyAlignment="1">
      <alignment vertical="top"/>
    </xf>
    <xf numFmtId="0" fontId="15" fillId="6" borderId="38" xfId="0" applyFont="1" applyFill="1" applyBorder="1" applyAlignment="1">
      <alignment vertical="top"/>
    </xf>
    <xf numFmtId="0" fontId="15" fillId="6" borderId="19"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7" xfId="0" applyFont="1" applyFill="1" applyBorder="1" applyAlignment="1">
      <alignment horizontal="center" vertical="center"/>
    </xf>
    <xf numFmtId="0" fontId="2" fillId="6" borderId="0" xfId="0" applyFont="1" applyFill="1" applyBorder="1" applyAlignment="1">
      <alignment horizontal="center" vertical="center"/>
    </xf>
    <xf numFmtId="0" fontId="15" fillId="3" borderId="42" xfId="0" applyFont="1" applyFill="1" applyBorder="1" applyAlignment="1">
      <alignment horizontal="center" vertical="center" wrapText="1" shrinkToFit="1"/>
    </xf>
    <xf numFmtId="0" fontId="0" fillId="0" borderId="43" xfId="0" applyBorder="1" applyAlignment="1">
      <alignment horizontal="center" vertical="center" wrapText="1" shrinkToFit="1"/>
    </xf>
    <xf numFmtId="0" fontId="15" fillId="2" borderId="53" xfId="0" applyFont="1" applyFill="1" applyBorder="1" applyAlignment="1">
      <alignment horizontal="center" vertical="center"/>
    </xf>
    <xf numFmtId="0" fontId="0" fillId="0" borderId="54" xfId="0" applyBorder="1" applyAlignment="1">
      <alignment horizontal="center" vertical="center"/>
    </xf>
    <xf numFmtId="0" fontId="15" fillId="3" borderId="9" xfId="0" applyFont="1" applyFill="1" applyBorder="1" applyAlignment="1">
      <alignment horizontal="left" vertical="center"/>
    </xf>
    <xf numFmtId="0" fontId="0" fillId="0" borderId="10" xfId="0" applyBorder="1" applyAlignment="1">
      <alignment horizontal="left" vertical="center"/>
    </xf>
    <xf numFmtId="0" fontId="0" fillId="0" borderId="37" xfId="0" applyBorder="1" applyAlignment="1">
      <alignment horizontal="left" vertical="center"/>
    </xf>
    <xf numFmtId="0" fontId="15" fillId="3" borderId="53" xfId="0" applyFont="1" applyFill="1" applyBorder="1" applyAlignment="1">
      <alignment horizontal="center" vertical="center" wrapText="1" shrinkToFit="1"/>
    </xf>
    <xf numFmtId="0" fontId="0" fillId="0" borderId="54" xfId="0" applyBorder="1" applyAlignment="1">
      <alignment horizontal="center" vertical="center" wrapText="1" shrinkToFit="1"/>
    </xf>
    <xf numFmtId="0" fontId="15" fillId="3" borderId="0" xfId="0" applyFont="1" applyFill="1" applyBorder="1" applyAlignment="1">
      <alignment horizontal="left" vertical="center" wrapText="1"/>
    </xf>
    <xf numFmtId="0" fontId="15" fillId="3" borderId="22" xfId="0" applyFont="1" applyFill="1" applyBorder="1" applyAlignment="1">
      <alignment horizontal="left" vertical="center" wrapText="1"/>
    </xf>
    <xf numFmtId="0" fontId="15" fillId="3" borderId="34" xfId="0" applyFont="1" applyFill="1" applyBorder="1" applyAlignment="1">
      <alignment horizontal="left" vertical="center" wrapText="1" shrinkToFit="1"/>
    </xf>
    <xf numFmtId="0" fontId="15" fillId="3" borderId="35" xfId="0" applyFont="1" applyFill="1" applyBorder="1" applyAlignment="1">
      <alignment horizontal="left" vertical="center" wrapText="1" shrinkToFit="1"/>
    </xf>
    <xf numFmtId="0" fontId="0" fillId="0" borderId="11" xfId="0" applyBorder="1" applyAlignment="1">
      <alignment horizontal="left" vertical="center"/>
    </xf>
    <xf numFmtId="0" fontId="0" fillId="3" borderId="10" xfId="0" applyFill="1" applyBorder="1" applyAlignment="1">
      <alignment horizontal="left" vertical="center"/>
    </xf>
    <xf numFmtId="0" fontId="0" fillId="3" borderId="37" xfId="0" applyFill="1" applyBorder="1" applyAlignment="1">
      <alignment horizontal="left" vertical="center"/>
    </xf>
    <xf numFmtId="0" fontId="15" fillId="2" borderId="33" xfId="0" applyFont="1" applyFill="1" applyBorder="1" applyAlignment="1">
      <alignment horizontal="center" vertical="center" shrinkToFit="1"/>
    </xf>
    <xf numFmtId="0" fontId="19" fillId="2" borderId="0" xfId="0" applyFont="1" applyFill="1" applyAlignment="1" applyProtection="1">
      <alignment horizontal="center" vertical="center"/>
      <protection locked="0"/>
    </xf>
    <xf numFmtId="0" fontId="19" fillId="2" borderId="15" xfId="0" applyFont="1" applyFill="1" applyBorder="1" applyAlignment="1" applyProtection="1">
      <alignment horizontal="center" vertical="center"/>
      <protection locked="0"/>
    </xf>
    <xf numFmtId="0" fontId="15" fillId="2" borderId="46" xfId="0" applyFont="1" applyFill="1" applyBorder="1" applyAlignment="1">
      <alignment horizontal="center" vertical="center"/>
    </xf>
    <xf numFmtId="0" fontId="15" fillId="2" borderId="47" xfId="0" applyFont="1" applyFill="1" applyBorder="1" applyAlignment="1">
      <alignment horizontal="center" vertical="center"/>
    </xf>
    <xf numFmtId="0" fontId="15" fillId="3" borderId="48" xfId="0" applyFont="1" applyFill="1" applyBorder="1" applyAlignment="1">
      <alignment horizontal="left" vertical="center" wrapText="1"/>
    </xf>
    <xf numFmtId="0" fontId="15" fillId="3" borderId="49" xfId="0" applyFont="1" applyFill="1" applyBorder="1" applyAlignment="1">
      <alignment horizontal="left" vertical="center" wrapText="1"/>
    </xf>
    <xf numFmtId="0" fontId="15" fillId="3" borderId="50"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5" fillId="3" borderId="31" xfId="0" applyFont="1" applyFill="1"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vertical="center"/>
    </xf>
    <xf numFmtId="0" fontId="15" fillId="3" borderId="10" xfId="0" applyFont="1" applyFill="1" applyBorder="1" applyAlignment="1">
      <alignment horizontal="left" vertical="center"/>
    </xf>
    <xf numFmtId="0" fontId="15" fillId="3" borderId="37" xfId="0" applyFont="1" applyFill="1" applyBorder="1" applyAlignment="1">
      <alignment horizontal="left" vertical="center"/>
    </xf>
    <xf numFmtId="0" fontId="14" fillId="2" borderId="12"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6" fillId="2" borderId="1" xfId="0" applyFont="1" applyFill="1" applyBorder="1" applyAlignment="1">
      <alignment horizontal="left" vertical="center"/>
    </xf>
    <xf numFmtId="0" fontId="25" fillId="0" borderId="2" xfId="0" applyFont="1" applyBorder="1" applyAlignment="1">
      <alignment horizontal="left" vertical="center"/>
    </xf>
    <xf numFmtId="0" fontId="25" fillId="0" borderId="20" xfId="0" applyFont="1" applyBorder="1" applyAlignment="1">
      <alignment horizontal="left" vertical="center"/>
    </xf>
    <xf numFmtId="0" fontId="15" fillId="3" borderId="8" xfId="0" applyFont="1" applyFill="1" applyBorder="1" applyAlignment="1">
      <alignment horizontal="left" vertical="center"/>
    </xf>
    <xf numFmtId="0" fontId="0" fillId="0" borderId="6" xfId="0" applyFont="1" applyBorder="1" applyAlignment="1">
      <alignment horizontal="left" vertical="center"/>
    </xf>
    <xf numFmtId="0" fontId="0" fillId="0" borderId="38" xfId="0" applyFont="1" applyBorder="1" applyAlignment="1">
      <alignment horizontal="left" vertical="center"/>
    </xf>
    <xf numFmtId="0" fontId="15" fillId="2" borderId="1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0" fillId="0" borderId="21" xfId="0" applyBorder="1" applyAlignment="1">
      <alignment horizontal="center" vertical="center" wrapText="1"/>
    </xf>
    <xf numFmtId="0" fontId="15" fillId="2" borderId="39" xfId="0" applyFont="1" applyFill="1" applyBorder="1" applyAlignment="1">
      <alignment horizontal="center" vertical="center" shrinkToFit="1"/>
    </xf>
    <xf numFmtId="0" fontId="0" fillId="0" borderId="33" xfId="0" applyBorder="1" applyAlignment="1">
      <alignment horizontal="center" vertical="center" shrinkToFit="1"/>
    </xf>
    <xf numFmtId="0" fontId="0" fillId="0" borderId="27" xfId="0" applyBorder="1" applyAlignment="1">
      <alignment horizontal="center" vertical="center" shrinkToFit="1"/>
    </xf>
    <xf numFmtId="0" fontId="15" fillId="2" borderId="28" xfId="0" applyFont="1" applyFill="1" applyBorder="1" applyAlignment="1">
      <alignment horizontal="center" vertical="center"/>
    </xf>
    <xf numFmtId="0" fontId="0" fillId="0" borderId="29" xfId="0" applyBorder="1" applyAlignment="1">
      <alignment horizontal="center" vertical="center"/>
    </xf>
    <xf numFmtId="0" fontId="15" fillId="3" borderId="40" xfId="0" applyFont="1" applyFill="1" applyBorder="1" applyAlignment="1">
      <alignment horizontal="left"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15" fillId="2" borderId="1" xfId="0" applyFont="1" applyFill="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15" fillId="3"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15" fillId="2" borderId="32" xfId="0" applyFont="1" applyFill="1" applyBorder="1" applyAlignment="1">
      <alignment horizontal="center" vertical="center" shrinkToFit="1"/>
    </xf>
    <xf numFmtId="0" fontId="0" fillId="0" borderId="27" xfId="0" applyBorder="1" applyAlignment="1">
      <alignment vertical="center"/>
    </xf>
    <xf numFmtId="0" fontId="16" fillId="0" borderId="1" xfId="0" applyFont="1" applyFill="1" applyBorder="1" applyAlignment="1">
      <alignment vertical="center" shrinkToFit="1"/>
    </xf>
    <xf numFmtId="0" fontId="16" fillId="0" borderId="20" xfId="0" applyFont="1" applyFill="1" applyBorder="1" applyAlignment="1">
      <alignment vertical="center" shrinkToFit="1"/>
    </xf>
    <xf numFmtId="0" fontId="15" fillId="3" borderId="6" xfId="0" applyFont="1" applyFill="1" applyBorder="1" applyAlignment="1">
      <alignment horizontal="center" vertical="center"/>
    </xf>
    <xf numFmtId="0" fontId="0" fillId="3" borderId="38" xfId="0" applyFill="1" applyBorder="1" applyAlignment="1">
      <alignment horizontal="center" vertical="center"/>
    </xf>
    <xf numFmtId="0" fontId="15" fillId="2" borderId="1"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15" fillId="3" borderId="5" xfId="0" applyFont="1" applyFill="1" applyBorder="1" applyAlignment="1">
      <alignment horizontal="left" vertical="center"/>
    </xf>
    <xf numFmtId="0" fontId="0" fillId="3" borderId="0" xfId="0" applyFill="1" applyBorder="1" applyAlignment="1">
      <alignment horizontal="left" vertical="center"/>
    </xf>
    <xf numFmtId="0" fontId="0" fillId="3" borderId="22" xfId="0" applyFill="1" applyBorder="1" applyAlignment="1">
      <alignment horizontal="left" vertical="center"/>
    </xf>
    <xf numFmtId="0" fontId="15" fillId="0" borderId="30" xfId="0" applyFont="1" applyBorder="1" applyAlignment="1">
      <alignment horizontal="left" vertical="center"/>
    </xf>
    <xf numFmtId="0" fontId="0" fillId="0" borderId="15" xfId="0" applyFont="1" applyBorder="1" applyAlignment="1">
      <alignment horizontal="left" vertical="center"/>
    </xf>
    <xf numFmtId="0" fontId="15" fillId="2" borderId="15" xfId="0" applyFont="1" applyFill="1" applyBorder="1" applyAlignment="1">
      <alignment horizontal="left" vertical="center"/>
    </xf>
    <xf numFmtId="0" fontId="15" fillId="2" borderId="15" xfId="0" applyFont="1" applyFill="1" applyBorder="1">
      <alignment vertical="center"/>
    </xf>
    <xf numFmtId="0" fontId="0" fillId="0" borderId="31" xfId="0" applyFont="1" applyBorder="1">
      <alignment vertical="center"/>
    </xf>
    <xf numFmtId="0" fontId="13" fillId="2" borderId="9" xfId="0" applyFont="1" applyFill="1" applyBorder="1" applyAlignment="1">
      <alignment horizontal="center" vertical="center"/>
    </xf>
    <xf numFmtId="0" fontId="13" fillId="2" borderId="11" xfId="0" applyFont="1" applyFill="1" applyBorder="1" applyAlignment="1">
      <alignment horizontal="center" vertical="center"/>
    </xf>
    <xf numFmtId="0" fontId="15" fillId="2" borderId="16" xfId="0" applyFont="1" applyFill="1" applyBorder="1">
      <alignment vertical="center"/>
    </xf>
    <xf numFmtId="0" fontId="15" fillId="2" borderId="17" xfId="0" applyFont="1" applyFill="1" applyBorder="1">
      <alignment vertical="center"/>
    </xf>
    <xf numFmtId="0" fontId="15" fillId="2" borderId="18" xfId="0" applyFont="1" applyFill="1" applyBorder="1">
      <alignment vertical="center"/>
    </xf>
    <xf numFmtId="0" fontId="15" fillId="6" borderId="0" xfId="0" applyFont="1" applyFill="1" applyBorder="1" applyAlignment="1">
      <alignment vertical="top"/>
    </xf>
    <xf numFmtId="0" fontId="15" fillId="6" borderId="22" xfId="0" applyFont="1" applyFill="1" applyBorder="1" applyAlignment="1">
      <alignment vertical="top"/>
    </xf>
    <xf numFmtId="0" fontId="15" fillId="6" borderId="19"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6" borderId="41"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21"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6" borderId="22" xfId="0" applyFont="1" applyFill="1" applyBorder="1" applyAlignment="1">
      <alignment horizontal="left" vertical="top" wrapText="1"/>
    </xf>
    <xf numFmtId="0" fontId="26" fillId="3" borderId="21" xfId="0" applyFont="1" applyFill="1" applyBorder="1" applyAlignment="1">
      <alignment horizontal="left" vertical="center"/>
    </xf>
    <xf numFmtId="0" fontId="26" fillId="3" borderId="0" xfId="0" applyFont="1" applyFill="1" applyBorder="1" applyAlignment="1">
      <alignment horizontal="left" vertical="center"/>
    </xf>
    <xf numFmtId="0" fontId="26" fillId="3" borderId="22" xfId="0" applyFont="1" applyFill="1" applyBorder="1" applyAlignment="1">
      <alignment horizontal="left" vertical="center"/>
    </xf>
    <xf numFmtId="182" fontId="13" fillId="3" borderId="5" xfId="0" applyNumberFormat="1" applyFont="1" applyFill="1" applyBorder="1" applyAlignment="1" applyProtection="1">
      <alignment horizontal="right" vertical="center" shrinkToFit="1"/>
      <protection locked="0"/>
    </xf>
    <xf numFmtId="182" fontId="13" fillId="3" borderId="0" xfId="0" applyNumberFormat="1" applyFont="1" applyFill="1" applyAlignment="1" applyProtection="1">
      <alignment horizontal="right" vertical="center" shrinkToFit="1"/>
      <protection locked="0"/>
    </xf>
    <xf numFmtId="49" fontId="13" fillId="3" borderId="0" xfId="0" applyNumberFormat="1" applyFont="1" applyFill="1" applyAlignment="1" applyProtection="1">
      <alignment horizontal="left" vertical="center" shrinkToFit="1"/>
      <protection locked="0"/>
    </xf>
    <xf numFmtId="49" fontId="13" fillId="3" borderId="4" xfId="0" applyNumberFormat="1" applyFont="1" applyFill="1" applyBorder="1" applyAlignment="1" applyProtection="1">
      <alignment horizontal="left" vertical="center" shrinkToFit="1"/>
      <protection locked="0"/>
    </xf>
    <xf numFmtId="0" fontId="13" fillId="3" borderId="5" xfId="0" applyFont="1" applyFill="1" applyBorder="1" applyAlignment="1" applyProtection="1">
      <alignment horizontal="center" vertical="center" shrinkToFit="1"/>
      <protection locked="0"/>
    </xf>
    <xf numFmtId="0" fontId="13" fillId="3" borderId="0" xfId="0" applyFont="1" applyFill="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0" fillId="0" borderId="0" xfId="0" applyAlignment="1">
      <alignment horizontal="center" vertical="center"/>
    </xf>
    <xf numFmtId="0" fontId="13" fillId="2" borderId="26" xfId="0" applyFont="1" applyFill="1" applyBorder="1" applyAlignment="1">
      <alignment horizontal="center" vertical="center"/>
    </xf>
    <xf numFmtId="0" fontId="13" fillId="3" borderId="26" xfId="0" applyFont="1" applyFill="1" applyBorder="1" applyAlignment="1" applyProtection="1">
      <alignment horizontal="center" vertical="center"/>
      <protection locked="0"/>
    </xf>
    <xf numFmtId="0" fontId="15" fillId="2" borderId="0" xfId="0" applyFont="1" applyFill="1" applyAlignment="1" applyProtection="1">
      <alignment horizontal="right" vertical="center"/>
      <protection locked="0"/>
    </xf>
    <xf numFmtId="0" fontId="28" fillId="0" borderId="0" xfId="0" applyFont="1" applyAlignment="1">
      <alignment horizontal="right" vertical="center"/>
    </xf>
    <xf numFmtId="0" fontId="21" fillId="0" borderId="0" xfId="0" applyFont="1" applyFill="1" applyAlignment="1" applyProtection="1">
      <alignment horizontal="center" vertical="center"/>
      <protection locked="0"/>
    </xf>
    <xf numFmtId="0" fontId="0" fillId="0" borderId="0" xfId="0" applyFill="1" applyAlignment="1">
      <alignment horizontal="center" vertical="center"/>
    </xf>
    <xf numFmtId="182" fontId="13" fillId="3" borderId="1" xfId="2" applyNumberFormat="1" applyFont="1" applyFill="1" applyBorder="1" applyAlignment="1" applyProtection="1">
      <alignment horizontal="right" vertical="center" shrinkToFit="1"/>
      <protection locked="0"/>
    </xf>
    <xf numFmtId="182" fontId="13" fillId="3" borderId="2" xfId="2" applyNumberFormat="1" applyFont="1" applyFill="1" applyBorder="1" applyAlignment="1" applyProtection="1">
      <alignment horizontal="right" vertical="center" shrinkToFit="1"/>
      <protection locked="0"/>
    </xf>
    <xf numFmtId="182" fontId="13" fillId="3" borderId="3" xfId="2" applyNumberFormat="1" applyFont="1" applyFill="1" applyBorder="1" applyAlignment="1" applyProtection="1">
      <alignment horizontal="right" vertical="center" shrinkToFit="1"/>
      <protection locked="0"/>
    </xf>
    <xf numFmtId="0" fontId="16" fillId="0" borderId="1" xfId="0" applyFont="1" applyFill="1" applyBorder="1" applyAlignment="1" applyProtection="1">
      <alignment horizontal="center" vertical="center" shrinkToFit="1"/>
      <protection locked="0"/>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16" fillId="0" borderId="5" xfId="0" applyFont="1" applyFill="1" applyBorder="1" applyAlignment="1" applyProtection="1">
      <alignment horizontal="center" vertical="center" shrinkToFit="1"/>
      <protection locked="0"/>
    </xf>
    <xf numFmtId="0" fontId="27" fillId="0" borderId="0" xfId="0" applyFont="1" applyAlignment="1">
      <alignment horizontal="center" vertical="center" shrinkToFit="1"/>
    </xf>
    <xf numFmtId="0" fontId="27" fillId="0" borderId="4" xfId="0" applyFont="1" applyBorder="1" applyAlignment="1">
      <alignment horizontal="center" vertical="center" shrinkToFit="1"/>
    </xf>
    <xf numFmtId="49" fontId="13" fillId="3" borderId="2" xfId="0" applyNumberFormat="1" applyFont="1" applyFill="1" applyBorder="1" applyAlignment="1" applyProtection="1">
      <alignment horizontal="center" vertical="center" shrinkToFit="1"/>
      <protection locked="0"/>
    </xf>
    <xf numFmtId="49" fontId="13" fillId="3" borderId="3" xfId="0" applyNumberFormat="1" applyFont="1" applyFill="1" applyBorder="1" applyAlignment="1" applyProtection="1">
      <alignment horizontal="center" vertical="center" shrinkToFit="1"/>
      <protection locked="0"/>
    </xf>
    <xf numFmtId="3" fontId="13" fillId="3" borderId="9" xfId="0" applyNumberFormat="1" applyFont="1" applyFill="1" applyBorder="1" applyAlignment="1">
      <alignment vertical="center"/>
    </xf>
    <xf numFmtId="3" fontId="0" fillId="0" borderId="10" xfId="0" applyNumberFormat="1" applyBorder="1" applyAlignment="1">
      <alignment vertical="center"/>
    </xf>
    <xf numFmtId="176" fontId="13" fillId="0" borderId="9" xfId="0" applyNumberFormat="1" applyFont="1" applyBorder="1" applyAlignment="1">
      <alignment vertical="center"/>
    </xf>
    <xf numFmtId="176" fontId="13" fillId="0" borderId="10" xfId="0" applyNumberFormat="1" applyFont="1" applyBorder="1" applyAlignment="1">
      <alignment vertical="center"/>
    </xf>
    <xf numFmtId="176" fontId="13" fillId="0" borderId="11" xfId="0" applyNumberFormat="1" applyFont="1" applyBorder="1" applyAlignment="1">
      <alignment vertical="center"/>
    </xf>
    <xf numFmtId="176" fontId="13" fillId="0" borderId="9" xfId="0" applyNumberFormat="1" applyFont="1" applyFill="1" applyBorder="1" applyAlignment="1">
      <alignment vertical="center"/>
    </xf>
    <xf numFmtId="176" fontId="13" fillId="0" borderId="10" xfId="0" applyNumberFormat="1" applyFont="1" applyFill="1" applyBorder="1" applyAlignment="1">
      <alignment vertical="center"/>
    </xf>
    <xf numFmtId="176" fontId="13" fillId="0" borderId="11" xfId="0" applyNumberFormat="1" applyFont="1" applyFill="1" applyBorder="1" applyAlignment="1">
      <alignment vertical="center"/>
    </xf>
    <xf numFmtId="3" fontId="13" fillId="3" borderId="9" xfId="0" applyNumberFormat="1" applyFont="1" applyFill="1" applyBorder="1" applyAlignment="1" applyProtection="1">
      <alignment horizontal="right" vertical="center"/>
      <protection locked="0"/>
    </xf>
    <xf numFmtId="3" fontId="0" fillId="0" borderId="10" xfId="0" applyNumberFormat="1" applyBorder="1" applyAlignment="1">
      <alignment horizontal="right" vertical="center"/>
    </xf>
    <xf numFmtId="0" fontId="13" fillId="3" borderId="5" xfId="0" applyFont="1" applyFill="1" applyBorder="1" applyAlignment="1" applyProtection="1">
      <alignment vertical="center" wrapText="1"/>
      <protection locked="0"/>
    </xf>
    <xf numFmtId="0" fontId="13" fillId="3" borderId="0" xfId="0" applyFont="1" applyFill="1" applyBorder="1" applyAlignment="1" applyProtection="1">
      <alignment vertical="center" wrapText="1"/>
      <protection locked="0"/>
    </xf>
    <xf numFmtId="0" fontId="13" fillId="3" borderId="4" xfId="0" applyFont="1" applyFill="1" applyBorder="1" applyAlignment="1" applyProtection="1">
      <alignment vertical="center" wrapText="1"/>
      <protection locked="0"/>
    </xf>
    <xf numFmtId="182" fontId="13" fillId="3" borderId="5" xfId="2" applyNumberFormat="1" applyFont="1" applyFill="1" applyBorder="1" applyAlignment="1" applyProtection="1">
      <alignment horizontal="right" vertical="center" shrinkToFit="1"/>
      <protection locked="0"/>
    </xf>
    <xf numFmtId="182" fontId="13" fillId="3" borderId="0" xfId="2" applyNumberFormat="1" applyFont="1" applyFill="1" applyBorder="1" applyAlignment="1" applyProtection="1">
      <alignment horizontal="right" vertical="center" shrinkToFit="1"/>
      <protection locked="0"/>
    </xf>
    <xf numFmtId="182" fontId="13" fillId="3" borderId="4" xfId="2" applyNumberFormat="1" applyFont="1" applyFill="1" applyBorder="1" applyAlignment="1" applyProtection="1">
      <alignment horizontal="right" vertical="center" shrinkToFit="1"/>
      <protection locked="0"/>
    </xf>
    <xf numFmtId="3" fontId="13" fillId="0" borderId="9" xfId="0" applyNumberFormat="1" applyFont="1" applyBorder="1" applyAlignment="1">
      <alignment vertical="center"/>
    </xf>
    <xf numFmtId="176" fontId="13" fillId="0" borderId="9" xfId="0" applyNumberFormat="1" applyFont="1" applyBorder="1" applyAlignment="1">
      <alignment horizontal="right" vertical="center"/>
    </xf>
    <xf numFmtId="176" fontId="13" fillId="0" borderId="10" xfId="0" applyNumberFormat="1" applyFont="1" applyBorder="1" applyAlignment="1">
      <alignment horizontal="right" vertical="center"/>
    </xf>
    <xf numFmtId="176" fontId="13" fillId="0" borderId="11" xfId="0" applyNumberFormat="1" applyFont="1" applyBorder="1" applyAlignment="1">
      <alignment horizontal="right" vertical="center"/>
    </xf>
    <xf numFmtId="182" fontId="13" fillId="3" borderId="1" xfId="0" applyNumberFormat="1" applyFont="1" applyFill="1" applyBorder="1" applyAlignment="1" applyProtection="1">
      <alignment horizontal="right" vertical="center" shrinkToFit="1"/>
      <protection locked="0"/>
    </xf>
    <xf numFmtId="182" fontId="13" fillId="3" borderId="2" xfId="0" applyNumberFormat="1" applyFont="1" applyFill="1" applyBorder="1" applyAlignment="1" applyProtection="1">
      <alignment horizontal="right" vertical="center" shrinkToFit="1"/>
      <protection locked="0"/>
    </xf>
    <xf numFmtId="0" fontId="13" fillId="3" borderId="5"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wrapText="1"/>
      <protection locked="0"/>
    </xf>
    <xf numFmtId="0" fontId="13" fillId="3" borderId="5" xfId="0" applyFont="1" applyFill="1" applyBorder="1" applyAlignment="1" applyProtection="1">
      <alignment vertical="center" shrinkToFit="1"/>
      <protection locked="0"/>
    </xf>
    <xf numFmtId="0" fontId="13" fillId="3" borderId="0" xfId="0" applyFont="1" applyFill="1" applyBorder="1" applyAlignment="1" applyProtection="1">
      <alignment vertical="center" shrinkToFit="1"/>
      <protection locked="0"/>
    </xf>
    <xf numFmtId="182" fontId="13" fillId="3" borderId="5" xfId="0" applyNumberFormat="1" applyFont="1" applyFill="1" applyBorder="1" applyAlignment="1" applyProtection="1">
      <alignment vertical="center" shrinkToFit="1"/>
      <protection locked="0"/>
    </xf>
    <xf numFmtId="182" fontId="13" fillId="3" borderId="0" xfId="0" applyNumberFormat="1" applyFont="1" applyFill="1" applyBorder="1" applyAlignment="1" applyProtection="1">
      <alignment vertical="center" shrinkToFit="1"/>
      <protection locked="0"/>
    </xf>
    <xf numFmtId="182" fontId="13" fillId="3" borderId="5" xfId="0" applyNumberFormat="1" applyFont="1" applyFill="1" applyBorder="1" applyAlignment="1" applyProtection="1">
      <alignment vertical="top" shrinkToFit="1"/>
    </xf>
    <xf numFmtId="182" fontId="13" fillId="3" borderId="0" xfId="0" applyNumberFormat="1" applyFont="1" applyFill="1" applyBorder="1" applyAlignment="1" applyProtection="1">
      <alignment vertical="top" shrinkToFit="1"/>
    </xf>
    <xf numFmtId="182" fontId="13" fillId="3" borderId="4" xfId="0" applyNumberFormat="1" applyFont="1" applyFill="1" applyBorder="1" applyAlignment="1" applyProtection="1">
      <alignment vertical="top" shrinkToFit="1"/>
    </xf>
    <xf numFmtId="182" fontId="13" fillId="3" borderId="1" xfId="0" applyNumberFormat="1" applyFont="1" applyFill="1" applyBorder="1" applyAlignment="1" applyProtection="1">
      <alignment vertical="top" shrinkToFit="1"/>
    </xf>
    <xf numFmtId="182" fontId="13" fillId="3" borderId="2" xfId="0" applyNumberFormat="1" applyFont="1" applyFill="1" applyBorder="1" applyAlignment="1" applyProtection="1">
      <alignment vertical="top" shrinkToFit="1"/>
    </xf>
    <xf numFmtId="182" fontId="13" fillId="3" borderId="3" xfId="0" applyNumberFormat="1" applyFont="1" applyFill="1" applyBorder="1" applyAlignment="1" applyProtection="1">
      <alignment vertical="top" shrinkToFit="1"/>
    </xf>
    <xf numFmtId="0" fontId="13" fillId="3" borderId="1" xfId="0" applyFont="1" applyFill="1" applyBorder="1" applyAlignment="1" applyProtection="1">
      <alignment vertical="center" wrapText="1"/>
      <protection locked="0"/>
    </xf>
    <xf numFmtId="0" fontId="13" fillId="3" borderId="2" xfId="0" applyFont="1" applyFill="1" applyBorder="1" applyAlignment="1" applyProtection="1">
      <alignment vertical="center" wrapText="1"/>
      <protection locked="0"/>
    </xf>
    <xf numFmtId="0" fontId="13" fillId="3" borderId="3" xfId="0" applyFont="1" applyFill="1" applyBorder="1" applyAlignment="1" applyProtection="1">
      <alignment vertical="center" wrapText="1"/>
      <protection locked="0"/>
    </xf>
    <xf numFmtId="182" fontId="13" fillId="2" borderId="9" xfId="0" applyNumberFormat="1" applyFont="1" applyFill="1" applyBorder="1" applyAlignment="1" applyProtection="1">
      <alignment horizontal="right" vertical="center"/>
    </xf>
    <xf numFmtId="182" fontId="13" fillId="2" borderId="10" xfId="0" applyNumberFormat="1" applyFont="1" applyFill="1" applyBorder="1" applyAlignment="1" applyProtection="1">
      <alignment horizontal="right" vertical="center"/>
    </xf>
    <xf numFmtId="182" fontId="13" fillId="2" borderId="11" xfId="0" applyNumberFormat="1" applyFont="1" applyFill="1" applyBorder="1" applyAlignment="1" applyProtection="1">
      <alignment horizontal="right" vertical="center"/>
    </xf>
    <xf numFmtId="182" fontId="13" fillId="3" borderId="1" xfId="0" applyNumberFormat="1" applyFont="1" applyFill="1" applyBorder="1" applyAlignment="1" applyProtection="1">
      <alignment vertical="center" shrinkToFit="1"/>
      <protection locked="0"/>
    </xf>
    <xf numFmtId="182" fontId="13" fillId="3" borderId="2" xfId="0" applyNumberFormat="1" applyFont="1" applyFill="1" applyBorder="1" applyAlignment="1" applyProtection="1">
      <alignment vertical="center" shrinkToFit="1"/>
      <protection locked="0"/>
    </xf>
    <xf numFmtId="182" fontId="13" fillId="3" borderId="8" xfId="0" applyNumberFormat="1" applyFont="1" applyFill="1" applyBorder="1" applyAlignment="1" applyProtection="1">
      <alignment horizontal="right" vertical="center" shrinkToFit="1"/>
      <protection locked="0"/>
    </xf>
    <xf numFmtId="182" fontId="13" fillId="3" borderId="6" xfId="0" applyNumberFormat="1" applyFont="1" applyFill="1" applyBorder="1" applyAlignment="1" applyProtection="1">
      <alignment horizontal="right" vertical="center" shrinkToFit="1"/>
      <protection locked="0"/>
    </xf>
    <xf numFmtId="49" fontId="13" fillId="3" borderId="6" xfId="0" applyNumberFormat="1" applyFont="1" applyFill="1" applyBorder="1" applyAlignment="1" applyProtection="1">
      <alignment horizontal="left" vertical="center" shrinkToFit="1"/>
      <protection locked="0"/>
    </xf>
    <xf numFmtId="49" fontId="13" fillId="3" borderId="7" xfId="0" applyNumberFormat="1" applyFont="1" applyFill="1" applyBorder="1" applyAlignment="1" applyProtection="1">
      <alignment horizontal="left" vertical="center" shrinkToFit="1"/>
      <protection locked="0"/>
    </xf>
    <xf numFmtId="0" fontId="13" fillId="3" borderId="8" xfId="0" applyFont="1" applyFill="1" applyBorder="1" applyAlignment="1" applyProtection="1">
      <alignment vertical="center" wrapText="1"/>
      <protection locked="0"/>
    </xf>
    <xf numFmtId="0" fontId="13" fillId="3" borderId="6" xfId="0" applyFont="1" applyFill="1" applyBorder="1" applyAlignment="1" applyProtection="1">
      <alignment vertical="center" wrapText="1"/>
      <protection locked="0"/>
    </xf>
    <xf numFmtId="0" fontId="13" fillId="3" borderId="7" xfId="0" applyFont="1" applyFill="1" applyBorder="1" applyAlignment="1" applyProtection="1">
      <alignment vertical="center" wrapText="1"/>
      <protection locked="0"/>
    </xf>
    <xf numFmtId="182" fontId="13" fillId="3" borderId="8" xfId="0" applyNumberFormat="1" applyFont="1" applyFill="1" applyBorder="1" applyAlignment="1" applyProtection="1">
      <alignment vertical="center" shrinkToFit="1"/>
      <protection locked="0"/>
    </xf>
    <xf numFmtId="182" fontId="13" fillId="3" borderId="6" xfId="0" applyNumberFormat="1" applyFont="1" applyFill="1" applyBorder="1" applyAlignment="1" applyProtection="1">
      <alignment vertical="center" shrinkToFit="1"/>
      <protection locked="0"/>
    </xf>
    <xf numFmtId="182" fontId="13" fillId="3" borderId="8" xfId="0" applyNumberFormat="1" applyFont="1" applyFill="1" applyBorder="1" applyAlignment="1" applyProtection="1">
      <alignment vertical="top" shrinkToFit="1"/>
    </xf>
    <xf numFmtId="182" fontId="13" fillId="3" borderId="6" xfId="0" applyNumberFormat="1" applyFont="1" applyFill="1" applyBorder="1" applyAlignment="1" applyProtection="1">
      <alignment vertical="top" shrinkToFit="1"/>
    </xf>
    <xf numFmtId="182" fontId="13" fillId="3" borderId="7" xfId="0" applyNumberFormat="1" applyFont="1" applyFill="1" applyBorder="1" applyAlignment="1" applyProtection="1">
      <alignment vertical="top" shrinkToFit="1"/>
    </xf>
    <xf numFmtId="0" fontId="13" fillId="3" borderId="8" xfId="0" applyFont="1" applyFill="1" applyBorder="1" applyAlignment="1" applyProtection="1">
      <alignment horizontal="left" vertical="center" wrapText="1"/>
      <protection locked="0"/>
    </xf>
    <xf numFmtId="0" fontId="13" fillId="3" borderId="6" xfId="0" applyFont="1" applyFill="1" applyBorder="1" applyAlignment="1" applyProtection="1">
      <alignment horizontal="left" vertical="center" wrapText="1"/>
      <protection locked="0"/>
    </xf>
    <xf numFmtId="0" fontId="13" fillId="3" borderId="8" xfId="0" applyFont="1" applyFill="1" applyBorder="1" applyAlignment="1" applyProtection="1">
      <alignment vertical="center" shrinkToFit="1"/>
      <protection locked="0"/>
    </xf>
    <xf numFmtId="0" fontId="13" fillId="3" borderId="6" xfId="0" applyFont="1" applyFill="1" applyBorder="1" applyAlignment="1" applyProtection="1">
      <alignment vertical="center" shrinkToFit="1"/>
      <protection locked="0"/>
    </xf>
    <xf numFmtId="0" fontId="13" fillId="3" borderId="1"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left" vertical="center" wrapText="1"/>
      <protection locked="0"/>
    </xf>
    <xf numFmtId="0" fontId="13" fillId="3" borderId="1" xfId="0" applyFont="1" applyFill="1" applyBorder="1" applyAlignment="1" applyProtection="1">
      <alignment vertical="center" shrinkToFit="1"/>
      <protection locked="0"/>
    </xf>
    <xf numFmtId="0" fontId="13" fillId="3" borderId="2" xfId="0" applyFont="1" applyFill="1" applyBorder="1" applyAlignment="1" applyProtection="1">
      <alignment vertical="center" shrinkToFit="1"/>
      <protection locked="0"/>
    </xf>
    <xf numFmtId="0" fontId="18" fillId="5" borderId="9" xfId="0" applyFont="1" applyFill="1" applyBorder="1" applyAlignment="1">
      <alignment horizontal="center" vertical="center" wrapText="1"/>
    </xf>
    <xf numFmtId="0" fontId="18" fillId="5" borderId="11" xfId="0" applyFont="1" applyFill="1" applyBorder="1" applyAlignment="1">
      <alignment horizontal="center" vertical="center" wrapText="1"/>
    </xf>
    <xf numFmtId="182" fontId="18" fillId="2" borderId="32" xfId="0" applyNumberFormat="1" applyFont="1" applyFill="1" applyBorder="1" applyAlignment="1">
      <alignment vertical="top" wrapText="1"/>
    </xf>
    <xf numFmtId="182" fontId="18" fillId="2" borderId="33" xfId="0" applyNumberFormat="1" applyFont="1" applyFill="1" applyBorder="1" applyAlignment="1">
      <alignment vertical="top" wrapText="1"/>
    </xf>
    <xf numFmtId="182" fontId="18" fillId="2" borderId="27" xfId="0" applyNumberFormat="1" applyFont="1" applyFill="1" applyBorder="1" applyAlignment="1">
      <alignment vertical="top" wrapText="1"/>
    </xf>
    <xf numFmtId="180" fontId="18" fillId="2" borderId="32" xfId="0" applyNumberFormat="1" applyFont="1" applyFill="1" applyBorder="1" applyAlignment="1">
      <alignment vertical="top"/>
    </xf>
    <xf numFmtId="180" fontId="18" fillId="2" borderId="33" xfId="0" applyNumberFormat="1" applyFont="1" applyFill="1" applyBorder="1" applyAlignment="1">
      <alignment vertical="top"/>
    </xf>
    <xf numFmtId="180" fontId="18" fillId="2" borderId="27" xfId="0" applyNumberFormat="1" applyFont="1" applyFill="1" applyBorder="1" applyAlignment="1">
      <alignment vertical="top"/>
    </xf>
    <xf numFmtId="181" fontId="18" fillId="2" borderId="32" xfId="0" applyNumberFormat="1" applyFont="1" applyFill="1" applyBorder="1" applyAlignment="1">
      <alignment vertical="top"/>
    </xf>
    <xf numFmtId="181" fontId="18" fillId="2" borderId="33" xfId="0" applyNumberFormat="1" applyFont="1" applyFill="1" applyBorder="1" applyAlignment="1">
      <alignment vertical="top"/>
    </xf>
    <xf numFmtId="181" fontId="18" fillId="2" borderId="27" xfId="0" applyNumberFormat="1" applyFont="1" applyFill="1" applyBorder="1" applyAlignment="1">
      <alignment vertical="top"/>
    </xf>
    <xf numFmtId="0" fontId="4" fillId="2" borderId="26" xfId="5" applyFont="1" applyFill="1" applyBorder="1" applyAlignment="1" applyProtection="1">
      <alignment horizontal="center" vertical="center"/>
    </xf>
    <xf numFmtId="0" fontId="0" fillId="3" borderId="26" xfId="0" applyFont="1" applyFill="1" applyBorder="1" applyAlignment="1">
      <alignment horizontal="center"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12469;&#12540;&#12496;&#20849;&#26377;\Users\pc07\Desktop\&#12456;&#12493;&#12523;&#12462;&#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別紙１-1"/>
      <sheetName val="Sheet1"/>
      <sheetName val="様式1別紙2-1-1"/>
      <sheetName val="様式1別紙2-1-11(複数年度事業の場合で、平成29年度分)"/>
      <sheetName val="協会使用シート"/>
      <sheetName val="換算係数"/>
    </sheetNames>
    <sheetDataSet>
      <sheetData sheetId="0" refreshError="1"/>
      <sheetData sheetId="1" refreshError="1"/>
      <sheetData sheetId="2" refreshError="1"/>
      <sheetData sheetId="3" refreshError="1"/>
      <sheetData sheetId="4" refreshError="1"/>
      <sheetData sheetId="5">
        <row r="3">
          <cell r="B3" t="str">
            <v>（エネルギー種類を選んでください）</v>
          </cell>
        </row>
        <row r="4">
          <cell r="B4" t="str">
            <v>原油(コンデンセートを除く。)</v>
          </cell>
          <cell r="C4">
            <v>2.6192466666666667</v>
          </cell>
          <cell r="D4" t="str">
            <v>kL</v>
          </cell>
          <cell r="E4" t="str">
            <v>tCO2/kL</v>
          </cell>
        </row>
        <row r="5">
          <cell r="B5" t="str">
            <v>コンデンセート(NGL)</v>
          </cell>
          <cell r="C5">
            <v>2.3815733333333333</v>
          </cell>
          <cell r="D5" t="str">
            <v>kL</v>
          </cell>
          <cell r="E5" t="str">
            <v>tCO2/kL</v>
          </cell>
        </row>
        <row r="6">
          <cell r="B6" t="str">
            <v>ガソリン</v>
          </cell>
          <cell r="C6">
            <v>2.3216600000000001</v>
          </cell>
          <cell r="D6" t="str">
            <v>kL</v>
          </cell>
          <cell r="E6" t="str">
            <v>tCO2/kL</v>
          </cell>
        </row>
        <row r="7">
          <cell r="B7" t="str">
            <v>ナフサ</v>
          </cell>
          <cell r="C7">
            <v>2.2422400000000002</v>
          </cell>
          <cell r="D7" t="str">
            <v>kL</v>
          </cell>
          <cell r="E7" t="str">
            <v>tCO2/kL</v>
          </cell>
        </row>
        <row r="8">
          <cell r="B8" t="str">
            <v>灯油</v>
          </cell>
          <cell r="C8">
            <v>2.4894833333333337</v>
          </cell>
          <cell r="D8" t="str">
            <v>kL</v>
          </cell>
          <cell r="E8" t="str">
            <v>tCO2/kL</v>
          </cell>
        </row>
        <row r="9">
          <cell r="B9" t="str">
            <v>軽油</v>
          </cell>
          <cell r="C9">
            <v>2.5849633333333339</v>
          </cell>
          <cell r="D9" t="str">
            <v>kL</v>
          </cell>
          <cell r="E9" t="str">
            <v>tCO2/kL</v>
          </cell>
        </row>
        <row r="10">
          <cell r="B10" t="str">
            <v>Ａ重油</v>
          </cell>
          <cell r="C10">
            <v>2.7096300000000002</v>
          </cell>
          <cell r="D10" t="str">
            <v>kL</v>
          </cell>
          <cell r="E10" t="str">
            <v>tCO2/kL</v>
          </cell>
        </row>
        <row r="11">
          <cell r="B11" t="str">
            <v>Ｂ・Ｃ重油</v>
          </cell>
          <cell r="C11">
            <v>2.9958499999999995</v>
          </cell>
          <cell r="D11" t="str">
            <v>kL</v>
          </cell>
          <cell r="E11" t="str">
            <v>tCO2/kL</v>
          </cell>
        </row>
        <row r="12">
          <cell r="B12" t="str">
            <v>石油アスファルト</v>
          </cell>
          <cell r="C12">
            <v>3.1193066666666667</v>
          </cell>
          <cell r="D12" t="str">
            <v>t</v>
          </cell>
          <cell r="E12" t="str">
            <v>tCO2/t</v>
          </cell>
        </row>
        <row r="13">
          <cell r="B13" t="str">
            <v>石油コークス</v>
          </cell>
          <cell r="C13">
            <v>2.7846866666666661</v>
          </cell>
          <cell r="D13" t="str">
            <v>t</v>
          </cell>
          <cell r="E13" t="str">
            <v>tCO2/t</v>
          </cell>
        </row>
        <row r="14">
          <cell r="B14" t="str">
            <v>液化石油ガス(ＬＰＧ)</v>
          </cell>
          <cell r="C14">
            <v>2.9988933333333332</v>
          </cell>
          <cell r="D14" t="str">
            <v>t</v>
          </cell>
          <cell r="E14" t="str">
            <v>tCO2/t</v>
          </cell>
        </row>
        <row r="15">
          <cell r="B15" t="str">
            <v>石油系炭化水素ガス</v>
          </cell>
          <cell r="C15">
            <v>2.3377933333333334</v>
          </cell>
          <cell r="D15" t="str">
            <v>千m3</v>
          </cell>
          <cell r="E15" t="str">
            <v>tCO2/千m3</v>
          </cell>
        </row>
        <row r="16">
          <cell r="B16" t="str">
            <v>液化天然ガス（ＬＮＧ）</v>
          </cell>
          <cell r="C16">
            <v>2.7027000000000001</v>
          </cell>
          <cell r="D16" t="str">
            <v>t</v>
          </cell>
          <cell r="E16" t="str">
            <v>tCO2/t</v>
          </cell>
        </row>
        <row r="17">
          <cell r="B17" t="str">
            <v>その他可燃性天然ガス</v>
          </cell>
          <cell r="C17">
            <v>2.21705</v>
          </cell>
          <cell r="D17" t="str">
            <v>千m3</v>
          </cell>
          <cell r="E17" t="str">
            <v>tCO2/千m3</v>
          </cell>
        </row>
        <row r="18">
          <cell r="B18" t="str">
            <v>原料炭</v>
          </cell>
          <cell r="C18">
            <v>2.6051666666666669</v>
          </cell>
          <cell r="D18" t="str">
            <v>t</v>
          </cell>
          <cell r="E18" t="str">
            <v>tCO2/t</v>
          </cell>
        </row>
        <row r="19">
          <cell r="B19" t="str">
            <v>一般炭</v>
          </cell>
          <cell r="C19">
            <v>2.3275633333333334</v>
          </cell>
          <cell r="D19" t="str">
            <v>t</v>
          </cell>
          <cell r="E19" t="str">
            <v>tCO2/t</v>
          </cell>
        </row>
        <row r="20">
          <cell r="B20" t="str">
            <v>無煙炭</v>
          </cell>
          <cell r="C20">
            <v>2.5151499999999998</v>
          </cell>
          <cell r="D20" t="str">
            <v>t</v>
          </cell>
          <cell r="E20" t="str">
            <v>tCO2/t</v>
          </cell>
        </row>
        <row r="21">
          <cell r="B21" t="str">
            <v>石炭コークス</v>
          </cell>
          <cell r="C21">
            <v>3.1693199999999995</v>
          </cell>
          <cell r="D21" t="str">
            <v>t</v>
          </cell>
          <cell r="E21" t="str">
            <v>tCO2/t</v>
          </cell>
        </row>
        <row r="22">
          <cell r="B22" t="str">
            <v>コールタール</v>
          </cell>
          <cell r="C22">
            <v>2.8584233333333326</v>
          </cell>
          <cell r="D22" t="str">
            <v>t</v>
          </cell>
          <cell r="E22" t="str">
            <v>tCO2/t</v>
          </cell>
        </row>
        <row r="23">
          <cell r="B23" t="str">
            <v>コークス炉ガス</v>
          </cell>
          <cell r="C23">
            <v>0.85103333333333342</v>
          </cell>
          <cell r="D23" t="str">
            <v>千m3</v>
          </cell>
          <cell r="E23" t="str">
            <v>tCO2/千m3</v>
          </cell>
        </row>
        <row r="24">
          <cell r="B24" t="str">
            <v>高炉ガス</v>
          </cell>
          <cell r="C24">
            <v>0.32883766666666664</v>
          </cell>
          <cell r="D24" t="str">
            <v>千m3</v>
          </cell>
          <cell r="E24" t="str">
            <v>tCO2/千m3</v>
          </cell>
        </row>
        <row r="25">
          <cell r="B25" t="str">
            <v>転炉ガス</v>
          </cell>
          <cell r="C25">
            <v>1.1841279999999998</v>
          </cell>
          <cell r="D25" t="str">
            <v>千m3</v>
          </cell>
          <cell r="E25" t="str">
            <v>tCO2/千m3</v>
          </cell>
        </row>
        <row r="26">
          <cell r="B26" t="str">
            <v>都市ガス</v>
          </cell>
          <cell r="C26">
            <v>2.2340266666666664</v>
          </cell>
          <cell r="D26" t="str">
            <v>千m3</v>
          </cell>
          <cell r="E26" t="str">
            <v>tCO2/千m3</v>
          </cell>
        </row>
        <row r="28">
          <cell r="B28" t="str">
            <v>産業用蒸気</v>
          </cell>
          <cell r="C28">
            <v>0.06</v>
          </cell>
          <cell r="D28" t="str">
            <v>GJ</v>
          </cell>
          <cell r="E28" t="str">
            <v>tCO2/GJ</v>
          </cell>
        </row>
        <row r="29">
          <cell r="B29" t="str">
            <v>産業用以外の蒸気</v>
          </cell>
          <cell r="C29">
            <v>5.7000000000000002E-2</v>
          </cell>
          <cell r="D29" t="str">
            <v>GJ</v>
          </cell>
          <cell r="E29" t="str">
            <v>tCO2/GJ</v>
          </cell>
        </row>
        <row r="30">
          <cell r="B30" t="str">
            <v>温水</v>
          </cell>
          <cell r="C30">
            <v>5.7000000000000002E-2</v>
          </cell>
          <cell r="D30" t="str">
            <v>GJ</v>
          </cell>
          <cell r="E30" t="str">
            <v>tCO2/GJ</v>
          </cell>
        </row>
        <row r="31">
          <cell r="B31" t="str">
            <v>冷水</v>
          </cell>
          <cell r="C31">
            <v>5.7000000000000002E-2</v>
          </cell>
          <cell r="D31" t="str">
            <v>GJ</v>
          </cell>
          <cell r="E31" t="str">
            <v>tCO2/GJ</v>
          </cell>
        </row>
        <row r="32">
          <cell r="B32" t="str">
            <v>消費電力量</v>
          </cell>
          <cell r="C32">
            <v>0.55000000000000004</v>
          </cell>
          <cell r="D32" t="str">
            <v>千KWh</v>
          </cell>
          <cell r="E32" t="str">
            <v>tCO2/千kWh</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L205"/>
  <sheetViews>
    <sheetView showGridLines="0" tabSelected="1" view="pageBreakPreview" zoomScaleNormal="100" zoomScaleSheetLayoutView="100" zoomScalePageLayoutView="101" workbookViewId="0"/>
  </sheetViews>
  <sheetFormatPr defaultColWidth="9" defaultRowHeight="13.5" x14ac:dyDescent="0.15"/>
  <cols>
    <col min="1" max="1" width="6.25" style="35" customWidth="1"/>
    <col min="2" max="2" width="9.625" style="35" customWidth="1"/>
    <col min="3" max="3" width="9" style="35"/>
    <col min="4" max="4" width="11.375" style="35" bestFit="1" customWidth="1"/>
    <col min="5" max="5" width="9" style="35"/>
    <col min="6" max="7" width="9" style="35" customWidth="1"/>
    <col min="8" max="9" width="9" style="35"/>
    <col min="10" max="10" width="9" style="35" customWidth="1"/>
    <col min="11" max="16384" width="9" style="34"/>
  </cols>
  <sheetData>
    <row r="1" spans="1:10" x14ac:dyDescent="0.15">
      <c r="A1" s="34" t="s">
        <v>321</v>
      </c>
      <c r="B1" s="34"/>
      <c r="C1" s="34"/>
      <c r="D1" s="34"/>
      <c r="E1" s="34"/>
      <c r="F1" s="34"/>
      <c r="G1" s="244" t="s">
        <v>298</v>
      </c>
      <c r="H1" s="245"/>
      <c r="I1" s="246"/>
      <c r="J1" s="247"/>
    </row>
    <row r="2" spans="1:10" s="120" customFormat="1" x14ac:dyDescent="0.15">
      <c r="A2" s="296" t="s">
        <v>295</v>
      </c>
      <c r="B2" s="296"/>
      <c r="C2" s="296"/>
      <c r="D2" s="296"/>
      <c r="E2" s="296"/>
      <c r="F2" s="296"/>
      <c r="G2" s="296"/>
      <c r="H2" s="296"/>
      <c r="I2" s="296"/>
      <c r="J2" s="296"/>
    </row>
    <row r="3" spans="1:10" s="120" customFormat="1" ht="14.25" thickBot="1" x14ac:dyDescent="0.2">
      <c r="A3" s="297" t="s">
        <v>285</v>
      </c>
      <c r="B3" s="297"/>
      <c r="C3" s="297"/>
      <c r="D3" s="297"/>
      <c r="E3" s="297"/>
      <c r="F3" s="297"/>
      <c r="G3" s="297"/>
      <c r="H3" s="297"/>
      <c r="I3" s="297"/>
      <c r="J3" s="297"/>
    </row>
    <row r="4" spans="1:10" ht="14.25" thickBot="1" x14ac:dyDescent="0.2">
      <c r="A4" s="298" t="s">
        <v>18</v>
      </c>
      <c r="B4" s="299"/>
      <c r="C4" s="300"/>
      <c r="D4" s="301"/>
      <c r="E4" s="301"/>
      <c r="F4" s="301"/>
      <c r="G4" s="301"/>
      <c r="H4" s="301"/>
      <c r="I4" s="301"/>
      <c r="J4" s="302"/>
    </row>
    <row r="5" spans="1:10" x14ac:dyDescent="0.15">
      <c r="A5" s="321" t="s">
        <v>220</v>
      </c>
      <c r="B5" s="324" t="s">
        <v>221</v>
      </c>
      <c r="C5" s="327" t="s">
        <v>222</v>
      </c>
      <c r="D5" s="328"/>
      <c r="E5" s="329"/>
      <c r="F5" s="330"/>
      <c r="G5" s="330"/>
      <c r="H5" s="330"/>
      <c r="I5" s="330"/>
      <c r="J5" s="331"/>
    </row>
    <row r="6" spans="1:10" x14ac:dyDescent="0.15">
      <c r="A6" s="322"/>
      <c r="B6" s="295"/>
      <c r="C6" s="227" t="s">
        <v>250</v>
      </c>
      <c r="D6" s="305"/>
      <c r="E6" s="283"/>
      <c r="F6" s="284"/>
      <c r="G6" s="284"/>
      <c r="H6" s="284"/>
      <c r="I6" s="284"/>
      <c r="J6" s="285"/>
    </row>
    <row r="7" spans="1:10" x14ac:dyDescent="0.15">
      <c r="A7" s="323"/>
      <c r="B7" s="325"/>
      <c r="C7" s="227" t="s">
        <v>223</v>
      </c>
      <c r="D7" s="306"/>
      <c r="E7" s="104" t="s">
        <v>224</v>
      </c>
      <c r="F7" s="283"/>
      <c r="G7" s="293"/>
      <c r="H7" s="293"/>
      <c r="I7" s="293"/>
      <c r="J7" s="294"/>
    </row>
    <row r="8" spans="1:10" x14ac:dyDescent="0.15">
      <c r="A8" s="323"/>
      <c r="B8" s="325"/>
      <c r="C8" s="332" t="s">
        <v>225</v>
      </c>
      <c r="D8" s="336"/>
      <c r="E8" s="339"/>
      <c r="F8" s="340"/>
      <c r="G8" s="340"/>
      <c r="H8" s="343" t="s">
        <v>226</v>
      </c>
      <c r="I8" s="345" t="s">
        <v>242</v>
      </c>
      <c r="J8" s="346"/>
    </row>
    <row r="9" spans="1:10" x14ac:dyDescent="0.15">
      <c r="A9" s="323"/>
      <c r="B9" s="325"/>
      <c r="C9" s="337"/>
      <c r="D9" s="338"/>
      <c r="E9" s="341"/>
      <c r="F9" s="342"/>
      <c r="G9" s="342"/>
      <c r="H9" s="344"/>
      <c r="I9" s="347"/>
      <c r="J9" s="348"/>
    </row>
    <row r="10" spans="1:10" x14ac:dyDescent="0.15">
      <c r="A10" s="323"/>
      <c r="B10" s="325"/>
      <c r="C10" s="349" t="s">
        <v>227</v>
      </c>
      <c r="D10" s="350"/>
      <c r="E10" s="315" t="s">
        <v>228</v>
      </c>
      <c r="F10" s="316"/>
      <c r="G10" s="316"/>
      <c r="H10" s="316"/>
      <c r="I10" s="316"/>
      <c r="J10" s="317"/>
    </row>
    <row r="11" spans="1:10" x14ac:dyDescent="0.15">
      <c r="A11" s="323"/>
      <c r="B11" s="325"/>
      <c r="C11" s="351"/>
      <c r="D11" s="352"/>
      <c r="E11" s="318"/>
      <c r="F11" s="319"/>
      <c r="G11" s="319"/>
      <c r="H11" s="319"/>
      <c r="I11" s="319"/>
      <c r="J11" s="320"/>
    </row>
    <row r="12" spans="1:10" x14ac:dyDescent="0.15">
      <c r="A12" s="323"/>
      <c r="B12" s="325"/>
      <c r="C12" s="332" t="s">
        <v>229</v>
      </c>
      <c r="D12" s="333"/>
      <c r="E12" s="315" t="s">
        <v>230</v>
      </c>
      <c r="F12" s="316"/>
      <c r="G12" s="316"/>
      <c r="H12" s="316"/>
      <c r="I12" s="316"/>
      <c r="J12" s="317"/>
    </row>
    <row r="13" spans="1:10" x14ac:dyDescent="0.15">
      <c r="A13" s="323"/>
      <c r="B13" s="326"/>
      <c r="C13" s="334"/>
      <c r="D13" s="335"/>
      <c r="E13" s="353"/>
      <c r="F13" s="354"/>
      <c r="G13" s="354"/>
      <c r="H13" s="354"/>
      <c r="I13" s="354"/>
      <c r="J13" s="355"/>
    </row>
    <row r="14" spans="1:10" x14ac:dyDescent="0.15">
      <c r="A14" s="323"/>
      <c r="B14" s="295" t="s">
        <v>231</v>
      </c>
      <c r="C14" s="227" t="s">
        <v>232</v>
      </c>
      <c r="D14" s="305"/>
      <c r="E14" s="283"/>
      <c r="F14" s="293"/>
      <c r="G14" s="293"/>
      <c r="H14" s="293"/>
      <c r="I14" s="293"/>
      <c r="J14" s="294"/>
    </row>
    <row r="15" spans="1:10" x14ac:dyDescent="0.15">
      <c r="A15" s="323"/>
      <c r="B15" s="295"/>
      <c r="C15" s="227" t="s">
        <v>233</v>
      </c>
      <c r="D15" s="305"/>
      <c r="E15" s="283"/>
      <c r="F15" s="307"/>
      <c r="G15" s="307"/>
      <c r="H15" s="307"/>
      <c r="I15" s="307"/>
      <c r="J15" s="308"/>
    </row>
    <row r="16" spans="1:10" x14ac:dyDescent="0.15">
      <c r="A16" s="323"/>
      <c r="B16" s="295"/>
      <c r="C16" s="227" t="s">
        <v>234</v>
      </c>
      <c r="D16" s="305"/>
      <c r="E16" s="283"/>
      <c r="F16" s="284"/>
      <c r="G16" s="105" t="s">
        <v>251</v>
      </c>
      <c r="H16" s="283"/>
      <c r="I16" s="284"/>
      <c r="J16" s="285"/>
    </row>
    <row r="17" spans="1:10" x14ac:dyDescent="0.15">
      <c r="A17" s="323"/>
      <c r="B17" s="295"/>
      <c r="C17" s="227" t="s">
        <v>235</v>
      </c>
      <c r="D17" s="305"/>
      <c r="E17" s="104" t="s">
        <v>252</v>
      </c>
      <c r="F17" s="283"/>
      <c r="G17" s="293"/>
      <c r="H17" s="293"/>
      <c r="I17" s="293"/>
      <c r="J17" s="294"/>
    </row>
    <row r="18" spans="1:10" x14ac:dyDescent="0.15">
      <c r="A18" s="323"/>
      <c r="B18" s="295"/>
      <c r="C18" s="227" t="s">
        <v>236</v>
      </c>
      <c r="D18" s="305"/>
      <c r="E18" s="283"/>
      <c r="F18" s="292"/>
      <c r="G18" s="105" t="s">
        <v>237</v>
      </c>
      <c r="H18" s="283"/>
      <c r="I18" s="284"/>
      <c r="J18" s="285"/>
    </row>
    <row r="19" spans="1:10" ht="14.25" thickBot="1" x14ac:dyDescent="0.2">
      <c r="A19" s="323"/>
      <c r="B19" s="295"/>
      <c r="C19" s="227" t="s">
        <v>253</v>
      </c>
      <c r="D19" s="305"/>
      <c r="E19" s="283"/>
      <c r="F19" s="307"/>
      <c r="G19" s="307"/>
      <c r="H19" s="307"/>
      <c r="I19" s="307"/>
      <c r="J19" s="308"/>
    </row>
    <row r="20" spans="1:10" ht="13.5" customHeight="1" x14ac:dyDescent="0.15">
      <c r="A20" s="309" t="s">
        <v>171</v>
      </c>
      <c r="B20" s="310"/>
      <c r="C20" s="72" t="s">
        <v>273</v>
      </c>
      <c r="D20" s="42"/>
      <c r="E20" s="42"/>
      <c r="F20" s="42"/>
      <c r="G20" s="42"/>
      <c r="H20" s="42"/>
      <c r="I20" s="42"/>
      <c r="J20" s="43"/>
    </row>
    <row r="21" spans="1:10" x14ac:dyDescent="0.15">
      <c r="A21" s="311"/>
      <c r="B21" s="312"/>
      <c r="C21" s="48" t="s">
        <v>274</v>
      </c>
      <c r="D21" s="38"/>
      <c r="E21" s="38"/>
      <c r="F21" s="38"/>
      <c r="G21" s="38"/>
      <c r="H21" s="38"/>
      <c r="I21" s="38"/>
      <c r="J21" s="55"/>
    </row>
    <row r="22" spans="1:10" x14ac:dyDescent="0.15">
      <c r="A22" s="311"/>
      <c r="B22" s="312"/>
      <c r="C22" s="38"/>
      <c r="D22" s="65" t="s">
        <v>64</v>
      </c>
      <c r="E22" s="288"/>
      <c r="F22" s="288"/>
      <c r="G22" s="288"/>
      <c r="H22" s="288"/>
      <c r="I22" s="288"/>
      <c r="J22" s="289"/>
    </row>
    <row r="23" spans="1:10" ht="14.25" thickBot="1" x14ac:dyDescent="0.2">
      <c r="A23" s="313"/>
      <c r="B23" s="314"/>
      <c r="C23" s="44"/>
      <c r="D23" s="73" t="s">
        <v>65</v>
      </c>
      <c r="E23" s="303"/>
      <c r="F23" s="303"/>
      <c r="G23" s="303"/>
      <c r="H23" s="303"/>
      <c r="I23" s="303"/>
      <c r="J23" s="304"/>
    </row>
    <row r="24" spans="1:10" x14ac:dyDescent="0.15">
      <c r="A24" s="263" t="s">
        <v>20</v>
      </c>
      <c r="B24" s="264"/>
      <c r="C24" s="118" t="s">
        <v>195</v>
      </c>
      <c r="D24" s="119"/>
      <c r="E24" s="254" t="s">
        <v>21</v>
      </c>
      <c r="F24" s="255"/>
      <c r="G24" s="255"/>
      <c r="H24" s="255"/>
      <c r="I24" s="255"/>
      <c r="J24" s="256"/>
    </row>
    <row r="25" spans="1:10" x14ac:dyDescent="0.15">
      <c r="A25" s="265"/>
      <c r="B25" s="266"/>
      <c r="C25" s="281" t="s">
        <v>250</v>
      </c>
      <c r="D25" s="282"/>
      <c r="E25" s="117" t="s">
        <v>19</v>
      </c>
      <c r="F25" s="227" t="s">
        <v>22</v>
      </c>
      <c r="G25" s="229"/>
      <c r="H25" s="97" t="s">
        <v>238</v>
      </c>
      <c r="I25" s="227" t="s">
        <v>254</v>
      </c>
      <c r="J25" s="262"/>
    </row>
    <row r="26" spans="1:10" x14ac:dyDescent="0.15">
      <c r="A26" s="265"/>
      <c r="B26" s="266"/>
      <c r="C26" s="290"/>
      <c r="D26" s="291"/>
      <c r="E26" s="252"/>
      <c r="F26" s="248"/>
      <c r="G26" s="249"/>
      <c r="H26" s="252"/>
      <c r="I26" s="248"/>
      <c r="J26" s="260"/>
    </row>
    <row r="27" spans="1:10" x14ac:dyDescent="0.15">
      <c r="A27" s="265"/>
      <c r="B27" s="266"/>
      <c r="C27" s="286"/>
      <c r="D27" s="287"/>
      <c r="E27" s="253"/>
      <c r="F27" s="250"/>
      <c r="G27" s="251"/>
      <c r="H27" s="253"/>
      <c r="I27" s="250"/>
      <c r="J27" s="261"/>
    </row>
    <row r="28" spans="1:10" x14ac:dyDescent="0.15">
      <c r="A28" s="265"/>
      <c r="B28" s="266"/>
      <c r="C28" s="290"/>
      <c r="D28" s="291"/>
      <c r="E28" s="252"/>
      <c r="F28" s="248"/>
      <c r="G28" s="249"/>
      <c r="H28" s="252"/>
      <c r="I28" s="248"/>
      <c r="J28" s="260"/>
    </row>
    <row r="29" spans="1:10" x14ac:dyDescent="0.15">
      <c r="A29" s="265"/>
      <c r="B29" s="266"/>
      <c r="C29" s="286"/>
      <c r="D29" s="287"/>
      <c r="E29" s="253"/>
      <c r="F29" s="250"/>
      <c r="G29" s="251"/>
      <c r="H29" s="253"/>
      <c r="I29" s="250"/>
      <c r="J29" s="261"/>
    </row>
    <row r="30" spans="1:10" x14ac:dyDescent="0.15">
      <c r="A30" s="265"/>
      <c r="B30" s="266"/>
      <c r="C30" s="290"/>
      <c r="D30" s="291"/>
      <c r="E30" s="252"/>
      <c r="F30" s="248"/>
      <c r="G30" s="249"/>
      <c r="H30" s="252"/>
      <c r="I30" s="248"/>
      <c r="J30" s="260"/>
    </row>
    <row r="31" spans="1:10" ht="14.25" thickBot="1" x14ac:dyDescent="0.2">
      <c r="A31" s="267"/>
      <c r="B31" s="268"/>
      <c r="C31" s="279"/>
      <c r="D31" s="280"/>
      <c r="E31" s="253"/>
      <c r="F31" s="250"/>
      <c r="G31" s="251"/>
      <c r="H31" s="253"/>
      <c r="I31" s="250"/>
      <c r="J31" s="261"/>
    </row>
    <row r="32" spans="1:10" x14ac:dyDescent="0.15">
      <c r="A32" s="363" t="s">
        <v>286</v>
      </c>
      <c r="B32" s="364"/>
      <c r="C32" s="364"/>
      <c r="D32" s="364"/>
      <c r="E32" s="364"/>
      <c r="F32" s="364"/>
      <c r="G32" s="364"/>
      <c r="H32" s="364"/>
      <c r="I32" s="364"/>
      <c r="J32" s="365"/>
    </row>
    <row r="33" spans="1:10" hidden="1" x14ac:dyDescent="0.15">
      <c r="A33" s="127" t="s">
        <v>23</v>
      </c>
      <c r="B33" s="128"/>
      <c r="C33" s="128"/>
      <c r="D33" s="128"/>
      <c r="E33" s="128"/>
      <c r="F33" s="128"/>
      <c r="G33" s="128"/>
      <c r="H33" s="128"/>
      <c r="I33" s="128"/>
      <c r="J33" s="129"/>
    </row>
    <row r="34" spans="1:10" ht="45" hidden="1" customHeight="1" x14ac:dyDescent="0.15">
      <c r="A34" s="269"/>
      <c r="B34" s="270"/>
      <c r="C34" s="270"/>
      <c r="D34" s="270"/>
      <c r="E34" s="270"/>
      <c r="F34" s="270"/>
      <c r="G34" s="270"/>
      <c r="H34" s="270"/>
      <c r="I34" s="270"/>
      <c r="J34" s="271"/>
    </row>
    <row r="35" spans="1:10" hidden="1" x14ac:dyDescent="0.15">
      <c r="A35" s="272" t="s">
        <v>133</v>
      </c>
      <c r="B35" s="273"/>
      <c r="C35" s="274"/>
      <c r="D35" s="278" t="s">
        <v>149</v>
      </c>
      <c r="E35" s="278"/>
      <c r="F35" s="278"/>
      <c r="G35" s="278"/>
      <c r="H35" s="176" t="s">
        <v>134</v>
      </c>
      <c r="I35" s="176"/>
      <c r="J35" s="177"/>
    </row>
    <row r="36" spans="1:10" hidden="1" x14ac:dyDescent="0.15">
      <c r="A36" s="275"/>
      <c r="B36" s="276"/>
      <c r="C36" s="277"/>
      <c r="D36" s="176" t="s">
        <v>135</v>
      </c>
      <c r="E36" s="176"/>
      <c r="F36" s="176"/>
      <c r="G36" s="178"/>
      <c r="H36" s="176" t="s">
        <v>136</v>
      </c>
      <c r="I36" s="176"/>
      <c r="J36" s="177"/>
    </row>
    <row r="37" spans="1:10" ht="13.5" hidden="1" customHeight="1" x14ac:dyDescent="0.15">
      <c r="A37" s="368" t="s">
        <v>137</v>
      </c>
      <c r="B37" s="369"/>
      <c r="C37" s="369"/>
      <c r="D37" s="179" t="s">
        <v>138</v>
      </c>
      <c r="E37" s="180"/>
      <c r="F37" s="180"/>
      <c r="G37" s="180"/>
      <c r="H37" s="180"/>
      <c r="I37" s="180"/>
      <c r="J37" s="181"/>
    </row>
    <row r="38" spans="1:10" hidden="1" x14ac:dyDescent="0.15">
      <c r="A38" s="370"/>
      <c r="B38" s="371"/>
      <c r="C38" s="371"/>
      <c r="D38" s="182" t="s">
        <v>139</v>
      </c>
      <c r="E38" s="176"/>
      <c r="F38" s="176"/>
      <c r="G38" s="176"/>
      <c r="H38" s="176"/>
      <c r="I38" s="176"/>
      <c r="J38" s="177"/>
    </row>
    <row r="39" spans="1:10" ht="28.5" hidden="1" customHeight="1" x14ac:dyDescent="0.15">
      <c r="A39" s="372"/>
      <c r="B39" s="373"/>
      <c r="C39" s="373"/>
      <c r="D39" s="257"/>
      <c r="E39" s="258"/>
      <c r="F39" s="258"/>
      <c r="G39" s="258"/>
      <c r="H39" s="258"/>
      <c r="I39" s="258"/>
      <c r="J39" s="259"/>
    </row>
    <row r="40" spans="1:10" x14ac:dyDescent="0.15">
      <c r="A40" s="52" t="s">
        <v>24</v>
      </c>
      <c r="B40" s="45"/>
      <c r="C40" s="45"/>
      <c r="D40" s="45"/>
      <c r="E40" s="45"/>
      <c r="F40" s="45"/>
      <c r="G40" s="45"/>
      <c r="H40" s="45"/>
      <c r="I40" s="45"/>
      <c r="J40" s="53"/>
    </row>
    <row r="41" spans="1:10" x14ac:dyDescent="0.15">
      <c r="A41" s="56" t="s">
        <v>284</v>
      </c>
      <c r="B41" s="48"/>
      <c r="C41" s="38"/>
      <c r="D41" s="38"/>
      <c r="E41" s="38"/>
      <c r="F41" s="38"/>
      <c r="G41" s="38"/>
      <c r="H41" s="38"/>
      <c r="I41" s="38"/>
      <c r="J41" s="55"/>
    </row>
    <row r="42" spans="1:10" x14ac:dyDescent="0.15">
      <c r="A42" s="56" t="s">
        <v>306</v>
      </c>
      <c r="B42" s="48"/>
      <c r="C42" s="38"/>
      <c r="D42" s="38"/>
      <c r="E42" s="38"/>
      <c r="F42" s="38"/>
      <c r="G42" s="38"/>
      <c r="H42" s="38"/>
      <c r="I42" s="38"/>
      <c r="J42" s="55"/>
    </row>
    <row r="43" spans="1:10" x14ac:dyDescent="0.15">
      <c r="A43" s="56" t="s">
        <v>308</v>
      </c>
      <c r="B43" s="48"/>
      <c r="C43" s="38"/>
      <c r="D43" s="38"/>
      <c r="E43" s="38"/>
      <c r="F43" s="38"/>
      <c r="G43" s="38"/>
      <c r="H43" s="38"/>
      <c r="I43" s="38"/>
      <c r="J43" s="55"/>
    </row>
    <row r="44" spans="1:10" x14ac:dyDescent="0.15">
      <c r="A44" s="56" t="s">
        <v>307</v>
      </c>
      <c r="B44" s="48"/>
      <c r="C44" s="38"/>
      <c r="D44" s="38"/>
      <c r="E44" s="38"/>
      <c r="F44" s="38"/>
      <c r="G44" s="38"/>
      <c r="H44" s="38"/>
      <c r="I44" s="38"/>
      <c r="J44" s="55"/>
    </row>
    <row r="45" spans="1:10" x14ac:dyDescent="0.15">
      <c r="A45" s="90" t="s">
        <v>165</v>
      </c>
      <c r="B45" s="48"/>
      <c r="C45" s="38"/>
      <c r="D45" s="38"/>
      <c r="E45" s="38"/>
      <c r="F45" s="38"/>
      <c r="G45" s="38"/>
      <c r="H45" s="38"/>
      <c r="I45" s="38"/>
      <c r="J45" s="55"/>
    </row>
    <row r="46" spans="1:10" x14ac:dyDescent="0.15">
      <c r="A46" s="211"/>
      <c r="B46" s="212"/>
      <c r="C46" s="212"/>
      <c r="D46" s="212"/>
      <c r="E46" s="212"/>
      <c r="F46" s="212"/>
      <c r="G46" s="212"/>
      <c r="H46" s="212"/>
      <c r="I46" s="212"/>
      <c r="J46" s="213"/>
    </row>
    <row r="47" spans="1:10" x14ac:dyDescent="0.15">
      <c r="A47" s="90" t="s">
        <v>305</v>
      </c>
      <c r="B47" s="48"/>
      <c r="C47" s="38"/>
      <c r="D47" s="38"/>
      <c r="E47" s="38"/>
      <c r="F47" s="38"/>
      <c r="G47" s="38"/>
      <c r="H47" s="38"/>
      <c r="I47" s="38"/>
      <c r="J47" s="55"/>
    </row>
    <row r="48" spans="1:10" ht="50.1" customHeight="1" x14ac:dyDescent="0.15">
      <c r="A48" s="214"/>
      <c r="B48" s="215"/>
      <c r="C48" s="215"/>
      <c r="D48" s="215"/>
      <c r="E48" s="215"/>
      <c r="F48" s="215"/>
      <c r="G48" s="215"/>
      <c r="H48" s="215"/>
      <c r="I48" s="215"/>
      <c r="J48" s="216"/>
    </row>
    <row r="49" spans="1:12" x14ac:dyDescent="0.15">
      <c r="A49" s="90" t="s">
        <v>140</v>
      </c>
      <c r="B49" s="48"/>
      <c r="C49" s="38"/>
      <c r="D49" s="38"/>
      <c r="E49" s="38"/>
      <c r="F49" s="38"/>
      <c r="G49" s="38"/>
      <c r="H49" s="38"/>
      <c r="I49" s="38"/>
      <c r="J49" s="55"/>
    </row>
    <row r="50" spans="1:12" ht="50.1" customHeight="1" x14ac:dyDescent="0.15">
      <c r="A50" s="214"/>
      <c r="B50" s="215"/>
      <c r="C50" s="215"/>
      <c r="D50" s="215"/>
      <c r="E50" s="215"/>
      <c r="F50" s="215"/>
      <c r="G50" s="215"/>
      <c r="H50" s="215"/>
      <c r="I50" s="215"/>
      <c r="J50" s="216"/>
      <c r="L50" s="60"/>
    </row>
    <row r="51" spans="1:12" x14ac:dyDescent="0.15">
      <c r="A51" s="90" t="s">
        <v>141</v>
      </c>
      <c r="B51" s="48"/>
      <c r="C51" s="38"/>
      <c r="D51" s="38"/>
      <c r="E51" s="38"/>
      <c r="F51" s="38"/>
      <c r="G51" s="38"/>
      <c r="H51" s="38"/>
      <c r="I51" s="38"/>
      <c r="J51" s="55"/>
    </row>
    <row r="52" spans="1:12" x14ac:dyDescent="0.15">
      <c r="A52" s="203"/>
      <c r="B52" s="204"/>
      <c r="C52" s="204"/>
      <c r="D52" s="204"/>
      <c r="E52" s="204"/>
      <c r="F52" s="204"/>
      <c r="G52" s="204"/>
      <c r="H52" s="204"/>
      <c r="I52" s="204"/>
      <c r="J52" s="205"/>
    </row>
    <row r="53" spans="1:12" x14ac:dyDescent="0.15">
      <c r="A53" s="90" t="s">
        <v>142</v>
      </c>
      <c r="B53" s="48"/>
      <c r="C53" s="38"/>
      <c r="D53" s="38"/>
      <c r="E53" s="38"/>
      <c r="F53" s="38"/>
      <c r="G53" s="38"/>
      <c r="H53" s="38"/>
      <c r="I53" s="38"/>
      <c r="J53" s="55"/>
    </row>
    <row r="54" spans="1:12" ht="14.25" thickBot="1" x14ac:dyDescent="0.2">
      <c r="A54" s="200"/>
      <c r="B54" s="201"/>
      <c r="C54" s="201"/>
      <c r="D54" s="201"/>
      <c r="E54" s="201"/>
      <c r="F54" s="201"/>
      <c r="G54" s="201"/>
      <c r="H54" s="201"/>
      <c r="I54" s="201"/>
      <c r="J54" s="202"/>
    </row>
    <row r="55" spans="1:12" ht="14.25" hidden="1" customHeight="1" x14ac:dyDescent="0.15">
      <c r="A55" s="132" t="s">
        <v>197</v>
      </c>
      <c r="B55" s="133"/>
      <c r="C55" s="133"/>
      <c r="D55" s="133"/>
      <c r="E55" s="133"/>
      <c r="F55" s="133"/>
      <c r="G55" s="133"/>
      <c r="H55" s="133"/>
      <c r="I55" s="133"/>
      <c r="J55" s="134"/>
    </row>
    <row r="56" spans="1:12" hidden="1" x14ac:dyDescent="0.15">
      <c r="A56" s="135" t="s">
        <v>198</v>
      </c>
      <c r="B56" s="136"/>
      <c r="C56" s="136"/>
      <c r="D56" s="136"/>
      <c r="E56" s="136"/>
      <c r="F56" s="136"/>
      <c r="G56" s="136"/>
      <c r="H56" s="136"/>
      <c r="I56" s="136"/>
      <c r="J56" s="137"/>
    </row>
    <row r="57" spans="1:12" ht="34.5" hidden="1" customHeight="1" thickBot="1" x14ac:dyDescent="0.2">
      <c r="A57" s="138"/>
      <c r="B57" s="139"/>
      <c r="C57" s="139"/>
      <c r="D57" s="139"/>
      <c r="E57" s="139"/>
      <c r="F57" s="139"/>
      <c r="G57" s="139"/>
      <c r="H57" s="139"/>
      <c r="I57" s="139"/>
      <c r="J57" s="140"/>
    </row>
    <row r="58" spans="1:12" hidden="1" x14ac:dyDescent="0.15">
      <c r="A58" s="141" t="s">
        <v>25</v>
      </c>
      <c r="B58" s="142"/>
      <c r="C58" s="142"/>
      <c r="D58" s="142"/>
      <c r="E58" s="142"/>
      <c r="F58" s="142"/>
      <c r="G58" s="142"/>
      <c r="H58" s="142"/>
      <c r="I58" s="142"/>
      <c r="J58" s="143"/>
    </row>
    <row r="59" spans="1:12" hidden="1" x14ac:dyDescent="0.15">
      <c r="A59" s="127" t="s">
        <v>26</v>
      </c>
      <c r="B59" s="128"/>
      <c r="C59" s="128"/>
      <c r="D59" s="128"/>
      <c r="E59" s="128"/>
      <c r="F59" s="128"/>
      <c r="G59" s="128"/>
      <c r="H59" s="128"/>
      <c r="I59" s="128"/>
      <c r="J59" s="129"/>
    </row>
    <row r="60" spans="1:12" hidden="1" x14ac:dyDescent="0.15">
      <c r="A60" s="144" t="s">
        <v>27</v>
      </c>
      <c r="B60" s="145"/>
      <c r="C60" s="145"/>
      <c r="D60" s="145"/>
      <c r="E60" s="145"/>
      <c r="F60" s="145"/>
      <c r="G60" s="145"/>
      <c r="H60" s="145"/>
      <c r="I60" s="145"/>
      <c r="J60" s="146"/>
    </row>
    <row r="61" spans="1:12" hidden="1" x14ac:dyDescent="0.15">
      <c r="A61" s="144" t="s">
        <v>28</v>
      </c>
      <c r="B61" s="145"/>
      <c r="C61" s="145"/>
      <c r="D61" s="145"/>
      <c r="E61" s="145"/>
      <c r="F61" s="145"/>
      <c r="G61" s="145"/>
      <c r="H61" s="145"/>
      <c r="I61" s="145"/>
      <c r="J61" s="146"/>
    </row>
    <row r="62" spans="1:12" hidden="1" x14ac:dyDescent="0.15">
      <c r="A62" s="144" t="s">
        <v>29</v>
      </c>
      <c r="B62" s="145"/>
      <c r="C62" s="145"/>
      <c r="D62" s="145"/>
      <c r="E62" s="145"/>
      <c r="F62" s="145"/>
      <c r="G62" s="145"/>
      <c r="H62" s="145"/>
      <c r="I62" s="145"/>
      <c r="J62" s="146"/>
    </row>
    <row r="63" spans="1:12" hidden="1" x14ac:dyDescent="0.15">
      <c r="A63" s="147" t="s">
        <v>30</v>
      </c>
      <c r="B63" s="130"/>
      <c r="C63" s="130"/>
      <c r="D63" s="130"/>
      <c r="E63" s="130"/>
      <c r="F63" s="130"/>
      <c r="G63" s="130"/>
      <c r="H63" s="130"/>
      <c r="I63" s="130"/>
      <c r="J63" s="131"/>
    </row>
    <row r="64" spans="1:12" hidden="1" x14ac:dyDescent="0.15">
      <c r="A64" s="147" t="s">
        <v>292</v>
      </c>
      <c r="B64" s="130"/>
      <c r="C64" s="130"/>
      <c r="D64" s="148"/>
      <c r="E64" s="130" t="s">
        <v>184</v>
      </c>
      <c r="F64" s="130"/>
      <c r="G64" s="130"/>
      <c r="H64" s="130"/>
      <c r="I64" s="130"/>
      <c r="J64" s="131"/>
    </row>
    <row r="65" spans="1:10" hidden="1" x14ac:dyDescent="0.15">
      <c r="A65" s="147" t="s">
        <v>196</v>
      </c>
      <c r="B65" s="130"/>
      <c r="C65" s="130"/>
      <c r="D65" s="149"/>
      <c r="E65" s="130" t="s">
        <v>184</v>
      </c>
      <c r="F65" s="130"/>
      <c r="G65" s="130"/>
      <c r="H65" s="130"/>
      <c r="I65" s="130"/>
      <c r="J65" s="131"/>
    </row>
    <row r="66" spans="1:10" hidden="1" x14ac:dyDescent="0.15">
      <c r="A66" s="147"/>
      <c r="B66" s="130"/>
      <c r="C66" s="130"/>
      <c r="D66" s="130"/>
      <c r="E66" s="130"/>
      <c r="F66" s="130"/>
      <c r="G66" s="130"/>
      <c r="H66" s="130"/>
      <c r="I66" s="130"/>
      <c r="J66" s="131"/>
    </row>
    <row r="67" spans="1:10" hidden="1" x14ac:dyDescent="0.15">
      <c r="A67" s="147" t="s">
        <v>31</v>
      </c>
      <c r="B67" s="130"/>
      <c r="C67" s="130"/>
      <c r="D67" s="150" t="s">
        <v>34</v>
      </c>
      <c r="E67" s="150" t="s">
        <v>33</v>
      </c>
      <c r="F67" s="150" t="s">
        <v>112</v>
      </c>
      <c r="G67" s="150"/>
      <c r="H67" s="150" t="s">
        <v>113</v>
      </c>
      <c r="I67" s="150"/>
      <c r="J67" s="131"/>
    </row>
    <row r="68" spans="1:10" hidden="1" x14ac:dyDescent="0.15">
      <c r="A68" s="209"/>
      <c r="B68" s="210"/>
      <c r="C68" s="130"/>
      <c r="D68" s="148"/>
      <c r="E68" s="130" t="str">
        <f>IF(ISERROR(VLOOKUP(A68,換算係数Ａ!A2:D30,2,FALSE))=TRUE,"",VLOOKUP(A68,換算係数Ａ!A2:D30,2,FALSE))</f>
        <v/>
      </c>
      <c r="F68" s="151" t="str">
        <f>IF(ISERROR(VLOOKUP(A68,換算係数Ａ!A2:D30,3,FALSE))=TRUE,"",VLOOKUP(A68,換算係数Ａ!A2:D30,3,FALSE))</f>
        <v/>
      </c>
      <c r="G68" s="152" t="str">
        <f>IF(ISERROR(VLOOKUP(A68,換算係数Ａ!A2:D30,4,FALSE))=TRUE,"",VLOOKUP(A68,換算係数Ａ!A2:D30,4,FALSE))</f>
        <v/>
      </c>
      <c r="H68" s="153" t="str">
        <f t="shared" ref="H68:H73" si="0">IF(ISERROR(F68*D68)=TRUE,"",D68*F68)</f>
        <v/>
      </c>
      <c r="I68" s="130" t="s">
        <v>184</v>
      </c>
      <c r="J68" s="131"/>
    </row>
    <row r="69" spans="1:10" hidden="1" x14ac:dyDescent="0.15">
      <c r="A69" s="209"/>
      <c r="B69" s="210"/>
      <c r="C69" s="130"/>
      <c r="D69" s="149"/>
      <c r="E69" s="130" t="str">
        <f>IF(ISERROR(VLOOKUP(A69,換算係数Ａ!A3:D31,2,FALSE))=TRUE,"",VLOOKUP(A69,換算係数Ａ!A3:D31,2,FALSE))</f>
        <v/>
      </c>
      <c r="F69" s="151" t="str">
        <f>IF(ISERROR(VLOOKUP(A69,換算係数Ａ!A3:D31,3,FALSE))=TRUE,"",VLOOKUP(A69,換算係数Ａ!A3:D31,3,FALSE))</f>
        <v/>
      </c>
      <c r="G69" s="152" t="str">
        <f>IF(ISERROR(VLOOKUP(A69,換算係数Ａ!A3:D31,4,FALSE))=TRUE,"",VLOOKUP(A69,換算係数Ａ!A3:D31,4,FALSE))</f>
        <v/>
      </c>
      <c r="H69" s="153" t="str">
        <f t="shared" si="0"/>
        <v/>
      </c>
      <c r="I69" s="130" t="s">
        <v>184</v>
      </c>
      <c r="J69" s="131"/>
    </row>
    <row r="70" spans="1:10" hidden="1" x14ac:dyDescent="0.15">
      <c r="A70" s="209"/>
      <c r="B70" s="210"/>
      <c r="C70" s="130"/>
      <c r="D70" s="149"/>
      <c r="E70" s="130" t="str">
        <f>IF(ISERROR(VLOOKUP(A70,換算係数Ａ!A4:D32,2,FALSE))=TRUE,"",VLOOKUP(A70,換算係数Ａ!A4:D32,2,FALSE))</f>
        <v/>
      </c>
      <c r="F70" s="151" t="str">
        <f>IF(ISERROR(VLOOKUP(A70,換算係数Ａ!A4:D32,3,FALSE))=TRUE,"",VLOOKUP(A70,換算係数Ａ!A4:D32,3,FALSE))</f>
        <v/>
      </c>
      <c r="G70" s="152" t="str">
        <f>IF(ISERROR(VLOOKUP(A70,換算係数Ａ!A4:D32,4,FALSE))=TRUE,"",VLOOKUP(A70,換算係数Ａ!A4:D32,4,FALSE))</f>
        <v/>
      </c>
      <c r="H70" s="153" t="str">
        <f t="shared" si="0"/>
        <v/>
      </c>
      <c r="I70" s="130" t="s">
        <v>184</v>
      </c>
      <c r="J70" s="131"/>
    </row>
    <row r="71" spans="1:10" hidden="1" x14ac:dyDescent="0.15">
      <c r="A71" s="209"/>
      <c r="B71" s="210"/>
      <c r="C71" s="130"/>
      <c r="D71" s="149"/>
      <c r="E71" s="130" t="str">
        <f>IF(ISERROR(VLOOKUP(A71,換算係数Ａ!A5:D33,2,FALSE))=TRUE,"",VLOOKUP(A71,換算係数Ａ!A5:D33,2,FALSE))</f>
        <v/>
      </c>
      <c r="F71" s="151" t="str">
        <f>IF(ISERROR(VLOOKUP(A71,換算係数Ａ!A5:D33,3,FALSE))=TRUE,"",VLOOKUP(A71,換算係数Ａ!A5:D33,3,FALSE))</f>
        <v/>
      </c>
      <c r="G71" s="152" t="str">
        <f>IF(ISERROR(VLOOKUP(A71,換算係数Ａ!A5:D33,4,FALSE))=TRUE,"",VLOOKUP(A71,換算係数Ａ!A5:D33,4,FALSE))</f>
        <v/>
      </c>
      <c r="H71" s="153" t="str">
        <f t="shared" si="0"/>
        <v/>
      </c>
      <c r="I71" s="130" t="s">
        <v>184</v>
      </c>
      <c r="J71" s="131"/>
    </row>
    <row r="72" spans="1:10" hidden="1" x14ac:dyDescent="0.15">
      <c r="A72" s="209"/>
      <c r="B72" s="210"/>
      <c r="C72" s="130"/>
      <c r="D72" s="149"/>
      <c r="E72" s="130" t="str">
        <f>IF(ISERROR(VLOOKUP(A72,換算係数Ａ!A6:D34,2,FALSE))=TRUE,"",VLOOKUP(A72,換算係数Ａ!A6:D34,2,FALSE))</f>
        <v/>
      </c>
      <c r="F72" s="151" t="str">
        <f>IF(ISERROR(VLOOKUP(A72,換算係数Ａ!A6:D34,3,FALSE))=TRUE,"",VLOOKUP(A72,換算係数Ａ!A6:D34,3,FALSE))</f>
        <v/>
      </c>
      <c r="G72" s="152" t="str">
        <f>IF(ISERROR(VLOOKUP(A72,換算係数Ａ!A6:D34,4,FALSE))=TRUE,"",VLOOKUP(A72,換算係数Ａ!A6:D34,4,FALSE))</f>
        <v/>
      </c>
      <c r="H72" s="153" t="str">
        <f t="shared" si="0"/>
        <v/>
      </c>
      <c r="I72" s="130" t="s">
        <v>184</v>
      </c>
      <c r="J72" s="131"/>
    </row>
    <row r="73" spans="1:10" hidden="1" x14ac:dyDescent="0.15">
      <c r="A73" s="209"/>
      <c r="B73" s="210"/>
      <c r="C73" s="130"/>
      <c r="D73" s="149"/>
      <c r="E73" s="130" t="str">
        <f>IF(ISERROR(VLOOKUP(A73,換算係数Ａ!A7:D35,2,FALSE))=TRUE,"",VLOOKUP(A73,換算係数Ａ!A7:D35,2,FALSE))</f>
        <v/>
      </c>
      <c r="F73" s="151" t="str">
        <f>IF(ISERROR(VLOOKUP(A73,換算係数Ａ!A7:D35,3,FALSE))=TRUE,"",VLOOKUP(A73,換算係数Ａ!A7:D35,3,FALSE))</f>
        <v/>
      </c>
      <c r="G73" s="152" t="str">
        <f>IF(ISERROR(VLOOKUP(A73,換算係数Ａ!A7:D35,4,FALSE))=TRUE,"",VLOOKUP(A73,換算係数Ａ!A7:D35,4,FALSE))</f>
        <v/>
      </c>
      <c r="H73" s="153" t="str">
        <f t="shared" si="0"/>
        <v/>
      </c>
      <c r="I73" s="130" t="s">
        <v>184</v>
      </c>
      <c r="J73" s="131"/>
    </row>
    <row r="74" spans="1:10" hidden="1" x14ac:dyDescent="0.15">
      <c r="A74" s="154"/>
      <c r="B74" s="150"/>
      <c r="C74" s="130"/>
      <c r="D74" s="155"/>
      <c r="E74" s="130"/>
      <c r="F74" s="151"/>
      <c r="G74" s="156" t="s">
        <v>114</v>
      </c>
      <c r="H74" s="153">
        <f>SUM(H68:H73)</f>
        <v>0</v>
      </c>
      <c r="I74" s="130" t="s">
        <v>184</v>
      </c>
      <c r="J74" s="131"/>
    </row>
    <row r="75" spans="1:10" hidden="1" x14ac:dyDescent="0.15">
      <c r="A75" s="147"/>
      <c r="B75" s="130"/>
      <c r="C75" s="130"/>
      <c r="D75" s="130"/>
      <c r="E75" s="130"/>
      <c r="F75" s="130"/>
      <c r="G75" s="130"/>
      <c r="H75" s="130"/>
      <c r="I75" s="130"/>
      <c r="J75" s="131"/>
    </row>
    <row r="76" spans="1:10" hidden="1" x14ac:dyDescent="0.15">
      <c r="A76" s="147" t="s">
        <v>35</v>
      </c>
      <c r="B76" s="130"/>
      <c r="C76" s="130"/>
      <c r="D76" s="130"/>
      <c r="E76" s="130"/>
      <c r="F76" s="130"/>
      <c r="G76" s="130"/>
      <c r="H76" s="130"/>
      <c r="I76" s="130"/>
      <c r="J76" s="131"/>
    </row>
    <row r="77" spans="1:10" hidden="1" x14ac:dyDescent="0.15">
      <c r="A77" s="144" t="s">
        <v>201</v>
      </c>
      <c r="B77" s="145"/>
      <c r="C77" s="130"/>
      <c r="D77" s="130"/>
      <c r="E77" s="130"/>
      <c r="F77" s="130"/>
      <c r="G77" s="130"/>
      <c r="H77" s="130"/>
      <c r="I77" s="130"/>
      <c r="J77" s="131"/>
    </row>
    <row r="78" spans="1:10" hidden="1" x14ac:dyDescent="0.15">
      <c r="A78" s="144" t="s">
        <v>202</v>
      </c>
      <c r="B78" s="145"/>
      <c r="C78" s="130"/>
      <c r="D78" s="130"/>
      <c r="E78" s="130"/>
      <c r="F78" s="130"/>
      <c r="G78" s="130"/>
      <c r="H78" s="130"/>
      <c r="I78" s="130"/>
      <c r="J78" s="131"/>
    </row>
    <row r="79" spans="1:10" hidden="1" x14ac:dyDescent="0.15">
      <c r="A79" s="144" t="s">
        <v>203</v>
      </c>
      <c r="B79" s="145"/>
      <c r="C79" s="130"/>
      <c r="D79" s="130"/>
      <c r="E79" s="130"/>
      <c r="F79" s="130"/>
      <c r="G79" s="130"/>
      <c r="H79" s="130"/>
      <c r="I79" s="130"/>
      <c r="J79" s="131"/>
    </row>
    <row r="80" spans="1:10" hidden="1" x14ac:dyDescent="0.15">
      <c r="A80" s="144" t="s">
        <v>154</v>
      </c>
      <c r="B80" s="145"/>
      <c r="C80" s="130"/>
      <c r="D80" s="130"/>
      <c r="E80" s="130"/>
      <c r="F80" s="130"/>
      <c r="G80" s="130"/>
      <c r="H80" s="130"/>
      <c r="I80" s="130"/>
      <c r="J80" s="131"/>
    </row>
    <row r="81" spans="1:10" hidden="1" x14ac:dyDescent="0.15">
      <c r="A81" s="144" t="s">
        <v>155</v>
      </c>
      <c r="B81" s="145"/>
      <c r="C81" s="130"/>
      <c r="D81" s="130"/>
      <c r="E81" s="130"/>
      <c r="F81" s="130"/>
      <c r="G81" s="130"/>
      <c r="H81" s="130"/>
      <c r="I81" s="130"/>
      <c r="J81" s="131"/>
    </row>
    <row r="82" spans="1:10" hidden="1" x14ac:dyDescent="0.15">
      <c r="A82" s="144"/>
      <c r="B82" s="145"/>
      <c r="C82" s="130"/>
      <c r="D82" s="130"/>
      <c r="E82" s="130"/>
      <c r="F82" s="130"/>
      <c r="G82" s="130"/>
      <c r="H82" s="130"/>
      <c r="I82" s="130"/>
      <c r="J82" s="131"/>
    </row>
    <row r="83" spans="1:10" hidden="1" x14ac:dyDescent="0.15">
      <c r="A83" s="144" t="s">
        <v>248</v>
      </c>
      <c r="B83" s="145"/>
      <c r="C83" s="130"/>
      <c r="D83" s="130"/>
      <c r="E83" s="130"/>
      <c r="F83" s="130"/>
      <c r="G83" s="130"/>
      <c r="H83" s="130"/>
      <c r="I83" s="130"/>
      <c r="J83" s="131"/>
    </row>
    <row r="84" spans="1:10" hidden="1" x14ac:dyDescent="0.15">
      <c r="A84" s="144" t="s">
        <v>249</v>
      </c>
      <c r="B84" s="145"/>
      <c r="C84" s="130"/>
      <c r="D84" s="130"/>
      <c r="E84" s="130"/>
      <c r="F84" s="130"/>
      <c r="G84" s="130"/>
      <c r="H84" s="130"/>
      <c r="I84" s="130"/>
      <c r="J84" s="131"/>
    </row>
    <row r="85" spans="1:10" hidden="1" x14ac:dyDescent="0.15">
      <c r="A85" s="144" t="s">
        <v>172</v>
      </c>
      <c r="B85" s="145"/>
      <c r="C85" s="130"/>
      <c r="D85" s="130"/>
      <c r="E85" s="130"/>
      <c r="F85" s="130"/>
      <c r="G85" s="130"/>
      <c r="H85" s="130"/>
      <c r="I85" s="130"/>
      <c r="J85" s="131"/>
    </row>
    <row r="86" spans="1:10" hidden="1" x14ac:dyDescent="0.15">
      <c r="A86" s="144" t="s">
        <v>173</v>
      </c>
      <c r="B86" s="145"/>
      <c r="C86" s="130"/>
      <c r="D86" s="130"/>
      <c r="E86" s="130"/>
      <c r="F86" s="130"/>
      <c r="G86" s="130"/>
      <c r="H86" s="130"/>
      <c r="I86" s="130"/>
      <c r="J86" s="131"/>
    </row>
    <row r="87" spans="1:10" hidden="1" x14ac:dyDescent="0.15">
      <c r="A87" s="144"/>
      <c r="B87" s="145"/>
      <c r="C87" s="130"/>
      <c r="D87" s="130"/>
      <c r="E87" s="130"/>
      <c r="F87" s="130"/>
      <c r="G87" s="130"/>
      <c r="H87" s="130"/>
      <c r="I87" s="130"/>
      <c r="J87" s="131"/>
    </row>
    <row r="88" spans="1:10" hidden="1" x14ac:dyDescent="0.15">
      <c r="A88" s="147" t="s">
        <v>36</v>
      </c>
      <c r="B88" s="130"/>
      <c r="C88" s="130"/>
      <c r="D88" s="130"/>
      <c r="E88" s="130"/>
      <c r="F88" s="130"/>
      <c r="G88" s="130"/>
      <c r="H88" s="130"/>
      <c r="I88" s="130"/>
      <c r="J88" s="131"/>
    </row>
    <row r="89" spans="1:10" ht="45" hidden="1" customHeight="1" x14ac:dyDescent="0.15">
      <c r="A89" s="374"/>
      <c r="B89" s="375"/>
      <c r="C89" s="375"/>
      <c r="D89" s="375"/>
      <c r="E89" s="375"/>
      <c r="F89" s="375"/>
      <c r="G89" s="375"/>
      <c r="H89" s="375"/>
      <c r="I89" s="375"/>
      <c r="J89" s="376"/>
    </row>
    <row r="90" spans="1:10" hidden="1" x14ac:dyDescent="0.15">
      <c r="A90" s="147"/>
      <c r="B90" s="130"/>
      <c r="C90" s="130"/>
      <c r="D90" s="130"/>
      <c r="E90" s="130"/>
      <c r="F90" s="130"/>
      <c r="G90" s="130"/>
      <c r="H90" s="130"/>
      <c r="I90" s="130"/>
      <c r="J90" s="131"/>
    </row>
    <row r="91" spans="1:10" hidden="1" x14ac:dyDescent="0.15">
      <c r="A91" s="147" t="s">
        <v>156</v>
      </c>
      <c r="B91" s="130"/>
      <c r="C91" s="130"/>
      <c r="D91" s="130"/>
      <c r="E91" s="130"/>
      <c r="F91" s="130"/>
      <c r="G91" s="130"/>
      <c r="H91" s="130"/>
      <c r="I91" s="130"/>
      <c r="J91" s="131"/>
    </row>
    <row r="92" spans="1:10" hidden="1" x14ac:dyDescent="0.15">
      <c r="A92" s="147" t="s">
        <v>157</v>
      </c>
      <c r="B92" s="130"/>
      <c r="C92" s="157"/>
      <c r="D92" s="130"/>
      <c r="E92" s="130"/>
      <c r="F92" s="148"/>
      <c r="G92" s="130" t="s">
        <v>37</v>
      </c>
      <c r="H92" s="130"/>
      <c r="I92" s="130"/>
      <c r="J92" s="131"/>
    </row>
    <row r="93" spans="1:10" hidden="1" x14ac:dyDescent="0.15">
      <c r="A93" s="147" t="s">
        <v>158</v>
      </c>
      <c r="B93" s="130"/>
      <c r="C93" s="157"/>
      <c r="D93" s="130"/>
      <c r="E93" s="130"/>
      <c r="F93" s="149"/>
      <c r="G93" s="130" t="s">
        <v>37</v>
      </c>
      <c r="H93" s="130"/>
      <c r="I93" s="130"/>
      <c r="J93" s="131"/>
    </row>
    <row r="94" spans="1:10" hidden="1" x14ac:dyDescent="0.15">
      <c r="A94" s="147" t="s">
        <v>159</v>
      </c>
      <c r="B94" s="130"/>
      <c r="C94" s="157"/>
      <c r="D94" s="130"/>
      <c r="E94" s="130"/>
      <c r="F94" s="149"/>
      <c r="G94" s="130" t="s">
        <v>120</v>
      </c>
      <c r="H94" s="130"/>
      <c r="I94" s="130"/>
      <c r="J94" s="131"/>
    </row>
    <row r="95" spans="1:10" hidden="1" x14ac:dyDescent="0.15">
      <c r="A95" s="147" t="s">
        <v>160</v>
      </c>
      <c r="B95" s="130"/>
      <c r="C95" s="130"/>
      <c r="D95" s="130"/>
      <c r="E95" s="157"/>
      <c r="F95" s="148">
        <f>F93-F94</f>
        <v>0</v>
      </c>
      <c r="G95" s="130" t="s">
        <v>37</v>
      </c>
      <c r="H95" s="130"/>
      <c r="I95" s="130"/>
      <c r="J95" s="131"/>
    </row>
    <row r="96" spans="1:10" hidden="1" x14ac:dyDescent="0.15">
      <c r="A96" s="147" t="s">
        <v>161</v>
      </c>
      <c r="B96" s="130"/>
      <c r="C96" s="158"/>
      <c r="D96" s="158"/>
      <c r="E96" s="130"/>
      <c r="F96" s="159" t="str">
        <f>IF(ISERROR(F95/F92)=TRUE,"",F95/F92)</f>
        <v/>
      </c>
      <c r="G96" s="130" t="s">
        <v>39</v>
      </c>
      <c r="H96" s="130"/>
      <c r="I96" s="130"/>
      <c r="J96" s="131"/>
    </row>
    <row r="97" spans="1:10" hidden="1" x14ac:dyDescent="0.15">
      <c r="A97" s="147"/>
      <c r="B97" s="130"/>
      <c r="C97" s="130"/>
      <c r="D97" s="130"/>
      <c r="E97" s="130"/>
      <c r="F97" s="130"/>
      <c r="G97" s="130"/>
      <c r="H97" s="130"/>
      <c r="I97" s="130"/>
      <c r="J97" s="131"/>
    </row>
    <row r="98" spans="1:10" hidden="1" x14ac:dyDescent="0.15">
      <c r="A98" s="147" t="s">
        <v>38</v>
      </c>
      <c r="B98" s="130"/>
      <c r="C98" s="130"/>
      <c r="D98" s="130"/>
      <c r="E98" s="130"/>
      <c r="F98" s="130"/>
      <c r="G98" s="130"/>
      <c r="H98" s="130"/>
      <c r="I98" s="130"/>
      <c r="J98" s="131"/>
    </row>
    <row r="99" spans="1:10" ht="45" hidden="1" customHeight="1" x14ac:dyDescent="0.15">
      <c r="A99" s="217"/>
      <c r="B99" s="218"/>
      <c r="C99" s="218"/>
      <c r="D99" s="218"/>
      <c r="E99" s="218"/>
      <c r="F99" s="218"/>
      <c r="G99" s="218"/>
      <c r="H99" s="218"/>
      <c r="I99" s="218"/>
      <c r="J99" s="219"/>
    </row>
    <row r="100" spans="1:10" hidden="1" x14ac:dyDescent="0.15">
      <c r="A100" s="147" t="s">
        <v>199</v>
      </c>
      <c r="B100" s="130"/>
      <c r="C100" s="130"/>
      <c r="D100" s="130"/>
      <c r="E100" s="130"/>
      <c r="F100" s="130"/>
      <c r="G100" s="130"/>
      <c r="H100" s="130"/>
      <c r="I100" s="130"/>
      <c r="J100" s="131"/>
    </row>
    <row r="101" spans="1:10" hidden="1" x14ac:dyDescent="0.15">
      <c r="A101" s="144" t="s">
        <v>200</v>
      </c>
      <c r="B101" s="145"/>
      <c r="C101" s="130"/>
      <c r="D101" s="130"/>
      <c r="E101" s="130"/>
      <c r="F101" s="130"/>
      <c r="G101" s="130"/>
      <c r="H101" s="130"/>
      <c r="I101" s="130"/>
      <c r="J101" s="131"/>
    </row>
    <row r="102" spans="1:10" ht="45" hidden="1" customHeight="1" x14ac:dyDescent="0.15">
      <c r="A102" s="217"/>
      <c r="B102" s="366"/>
      <c r="C102" s="366"/>
      <c r="D102" s="366"/>
      <c r="E102" s="366"/>
      <c r="F102" s="366"/>
      <c r="G102" s="366"/>
      <c r="H102" s="366"/>
      <c r="I102" s="366"/>
      <c r="J102" s="367"/>
    </row>
    <row r="103" spans="1:10" hidden="1" x14ac:dyDescent="0.15">
      <c r="A103" s="147" t="s">
        <v>40</v>
      </c>
      <c r="B103" s="130"/>
      <c r="C103" s="130"/>
      <c r="D103" s="130"/>
      <c r="E103" s="130"/>
      <c r="F103" s="130"/>
      <c r="G103" s="130"/>
      <c r="H103" s="130"/>
      <c r="I103" s="130"/>
      <c r="J103" s="131"/>
    </row>
    <row r="104" spans="1:10" hidden="1" x14ac:dyDescent="0.15">
      <c r="A104" s="144" t="s">
        <v>41</v>
      </c>
      <c r="B104" s="145"/>
      <c r="C104" s="130"/>
      <c r="D104" s="130"/>
      <c r="E104" s="130"/>
      <c r="F104" s="130"/>
      <c r="G104" s="130"/>
      <c r="H104" s="130"/>
      <c r="I104" s="130"/>
      <c r="J104" s="131"/>
    </row>
    <row r="105" spans="1:10" hidden="1" x14ac:dyDescent="0.15">
      <c r="A105" s="144" t="s">
        <v>243</v>
      </c>
      <c r="B105" s="145"/>
      <c r="C105" s="130"/>
      <c r="D105" s="130"/>
      <c r="E105" s="130"/>
      <c r="F105" s="130"/>
      <c r="G105" s="130"/>
      <c r="H105" s="130"/>
      <c r="I105" s="130"/>
      <c r="J105" s="131"/>
    </row>
    <row r="106" spans="1:10" ht="45" hidden="1" customHeight="1" thickBot="1" x14ac:dyDescent="0.2">
      <c r="A106" s="222"/>
      <c r="B106" s="223"/>
      <c r="C106" s="223"/>
      <c r="D106" s="223"/>
      <c r="E106" s="223"/>
      <c r="F106" s="223"/>
      <c r="G106" s="223"/>
      <c r="H106" s="223"/>
      <c r="I106" s="223"/>
      <c r="J106" s="224"/>
    </row>
    <row r="107" spans="1:10" x14ac:dyDescent="0.15">
      <c r="A107" s="41" t="s">
        <v>322</v>
      </c>
      <c r="B107" s="42"/>
      <c r="C107" s="42"/>
      <c r="D107" s="42"/>
      <c r="E107" s="42"/>
      <c r="F107" s="42"/>
      <c r="G107" s="42"/>
      <c r="H107" s="42"/>
      <c r="I107" s="42"/>
      <c r="J107" s="43"/>
    </row>
    <row r="108" spans="1:10" x14ac:dyDescent="0.15">
      <c r="A108" s="52" t="s">
        <v>42</v>
      </c>
      <c r="B108" s="45"/>
      <c r="C108" s="45"/>
      <c r="D108" s="45"/>
      <c r="E108" s="45"/>
      <c r="F108" s="45"/>
      <c r="G108" s="45"/>
      <c r="H108" s="45"/>
      <c r="I108" s="45"/>
      <c r="J108" s="53"/>
    </row>
    <row r="109" spans="1:10" x14ac:dyDescent="0.15">
      <c r="A109" s="54" t="s">
        <v>43</v>
      </c>
      <c r="B109" s="38"/>
      <c r="C109" s="38"/>
      <c r="D109" s="38"/>
      <c r="E109" s="38"/>
      <c r="F109" s="38"/>
      <c r="G109" s="38"/>
      <c r="H109" s="38"/>
      <c r="I109" s="38"/>
      <c r="J109" s="55"/>
    </row>
    <row r="110" spans="1:10" x14ac:dyDescent="0.15">
      <c r="A110" s="67"/>
      <c r="B110" s="65" t="s">
        <v>49</v>
      </c>
      <c r="C110" s="188"/>
      <c r="D110" s="38" t="s">
        <v>185</v>
      </c>
      <c r="E110" s="38"/>
      <c r="F110" s="60"/>
      <c r="G110" s="38"/>
      <c r="H110" s="38"/>
      <c r="I110" s="38"/>
      <c r="J110" s="55"/>
    </row>
    <row r="111" spans="1:10" x14ac:dyDescent="0.15">
      <c r="A111" s="54"/>
      <c r="B111" s="38"/>
      <c r="C111" s="38"/>
      <c r="D111" s="38"/>
      <c r="E111" s="38"/>
      <c r="F111" s="38"/>
      <c r="G111" s="38"/>
      <c r="H111" s="38"/>
      <c r="I111" s="38"/>
      <c r="J111" s="55"/>
    </row>
    <row r="112" spans="1:10" x14ac:dyDescent="0.15">
      <c r="A112" s="56" t="s">
        <v>287</v>
      </c>
      <c r="B112" s="48"/>
      <c r="C112" s="38"/>
      <c r="D112" s="38"/>
      <c r="E112" s="38"/>
      <c r="F112" s="38"/>
      <c r="G112" s="38"/>
      <c r="H112" s="38"/>
      <c r="I112" s="38"/>
      <c r="J112" s="55"/>
    </row>
    <row r="113" spans="1:10" x14ac:dyDescent="0.15">
      <c r="A113" s="160" t="s">
        <v>288</v>
      </c>
      <c r="B113" s="161"/>
      <c r="C113" s="38"/>
      <c r="D113" s="38"/>
      <c r="E113" s="38"/>
      <c r="F113" s="38"/>
      <c r="G113" s="38"/>
      <c r="H113" s="38"/>
      <c r="I113" s="38"/>
      <c r="J113" s="55"/>
    </row>
    <row r="114" spans="1:10" x14ac:dyDescent="0.15">
      <c r="A114" s="54"/>
      <c r="B114" s="38"/>
      <c r="C114" s="38"/>
      <c r="D114" s="38"/>
      <c r="E114" s="38"/>
      <c r="F114" s="38"/>
      <c r="G114" s="38"/>
      <c r="H114" s="38"/>
      <c r="I114" s="38"/>
      <c r="J114" s="55"/>
    </row>
    <row r="115" spans="1:10" x14ac:dyDescent="0.15">
      <c r="A115" s="54" t="s">
        <v>44</v>
      </c>
      <c r="B115" s="38"/>
      <c r="C115" s="38"/>
      <c r="D115" s="38"/>
      <c r="E115" s="38"/>
      <c r="F115" s="38"/>
      <c r="G115" s="38"/>
      <c r="H115" s="38"/>
      <c r="I115" s="38"/>
      <c r="J115" s="55"/>
    </row>
    <row r="116" spans="1:10" x14ac:dyDescent="0.15">
      <c r="A116" s="54" t="s">
        <v>212</v>
      </c>
      <c r="B116" s="38"/>
      <c r="C116" s="38"/>
      <c r="D116" s="38"/>
      <c r="E116" s="38"/>
      <c r="F116" s="38"/>
      <c r="G116" s="38"/>
      <c r="H116" s="38"/>
      <c r="I116" s="38"/>
      <c r="J116" s="55"/>
    </row>
    <row r="117" spans="1:10" x14ac:dyDescent="0.15">
      <c r="A117" s="56" t="s">
        <v>204</v>
      </c>
      <c r="B117" s="48"/>
      <c r="C117" s="38"/>
      <c r="D117" s="38"/>
      <c r="E117" s="38"/>
      <c r="F117" s="38"/>
      <c r="G117" s="38"/>
      <c r="H117" s="38"/>
      <c r="I117" s="38"/>
      <c r="J117" s="55"/>
    </row>
    <row r="118" spans="1:10" x14ac:dyDescent="0.15">
      <c r="A118" s="56" t="s">
        <v>205</v>
      </c>
      <c r="B118" s="48"/>
      <c r="C118" s="38"/>
      <c r="D118" s="38"/>
      <c r="E118" s="38"/>
      <c r="F118" s="38"/>
      <c r="G118" s="38"/>
      <c r="H118" s="38"/>
      <c r="I118" s="38"/>
      <c r="J118" s="55"/>
    </row>
    <row r="119" spans="1:10" x14ac:dyDescent="0.15">
      <c r="A119" s="56" t="s">
        <v>206</v>
      </c>
      <c r="B119" s="48"/>
      <c r="C119" s="38"/>
      <c r="D119" s="38"/>
      <c r="E119" s="38"/>
      <c r="F119" s="38"/>
      <c r="G119" s="38"/>
      <c r="H119" s="38"/>
      <c r="I119" s="38"/>
      <c r="J119" s="55"/>
    </row>
    <row r="120" spans="1:10" x14ac:dyDescent="0.15">
      <c r="A120" s="56" t="s">
        <v>207</v>
      </c>
      <c r="B120" s="48"/>
      <c r="C120" s="38"/>
      <c r="D120" s="38"/>
      <c r="E120" s="38"/>
      <c r="F120" s="38"/>
      <c r="G120" s="38"/>
      <c r="H120" s="38"/>
      <c r="I120" s="38"/>
      <c r="J120" s="55"/>
    </row>
    <row r="121" spans="1:10" x14ac:dyDescent="0.15">
      <c r="A121" s="56" t="s">
        <v>208</v>
      </c>
      <c r="B121" s="48"/>
      <c r="C121" s="38"/>
      <c r="D121" s="38"/>
      <c r="E121" s="38"/>
      <c r="F121" s="38"/>
      <c r="G121" s="38"/>
      <c r="H121" s="38"/>
      <c r="I121" s="38"/>
      <c r="J121" s="55"/>
    </row>
    <row r="122" spans="1:10" x14ac:dyDescent="0.15">
      <c r="A122" s="56" t="s">
        <v>209</v>
      </c>
      <c r="B122" s="48"/>
      <c r="C122" s="38"/>
      <c r="D122" s="38"/>
      <c r="E122" s="38"/>
      <c r="F122" s="38"/>
      <c r="G122" s="38"/>
      <c r="H122" s="38"/>
      <c r="I122" s="38"/>
      <c r="J122" s="55"/>
    </row>
    <row r="123" spans="1:10" x14ac:dyDescent="0.15">
      <c r="A123" s="56" t="s">
        <v>210</v>
      </c>
      <c r="B123" s="48"/>
      <c r="C123" s="38"/>
      <c r="D123" s="38"/>
      <c r="E123" s="38"/>
      <c r="F123" s="38"/>
      <c r="G123" s="38"/>
      <c r="H123" s="38"/>
      <c r="I123" s="38"/>
      <c r="J123" s="55"/>
    </row>
    <row r="124" spans="1:10" x14ac:dyDescent="0.15">
      <c r="A124" s="56" t="s">
        <v>211</v>
      </c>
      <c r="B124" s="38"/>
      <c r="C124" s="38"/>
      <c r="D124" s="38"/>
      <c r="E124" s="38"/>
      <c r="F124" s="38"/>
      <c r="G124" s="38"/>
      <c r="H124" s="38"/>
      <c r="I124" s="38"/>
      <c r="J124" s="55"/>
    </row>
    <row r="125" spans="1:10" x14ac:dyDescent="0.15">
      <c r="A125" s="54"/>
      <c r="B125" s="38"/>
      <c r="C125" s="38"/>
      <c r="D125" s="38"/>
      <c r="E125" s="38"/>
      <c r="F125" s="38"/>
      <c r="G125" s="38"/>
      <c r="H125" s="38"/>
      <c r="I125" s="38"/>
      <c r="J125" s="55"/>
    </row>
    <row r="126" spans="1:10" x14ac:dyDescent="0.15">
      <c r="A126" s="54" t="s">
        <v>45</v>
      </c>
      <c r="B126" s="38"/>
      <c r="C126" s="38"/>
      <c r="D126" s="38"/>
      <c r="E126" s="38"/>
      <c r="F126" s="38"/>
      <c r="G126" s="38"/>
      <c r="H126" s="38"/>
      <c r="I126" s="38"/>
      <c r="J126" s="55"/>
    </row>
    <row r="127" spans="1:10" x14ac:dyDescent="0.15">
      <c r="A127" s="56" t="s">
        <v>213</v>
      </c>
      <c r="B127" s="48"/>
      <c r="C127" s="38"/>
      <c r="D127" s="38"/>
      <c r="E127" s="38"/>
      <c r="F127" s="38"/>
      <c r="G127" s="38"/>
      <c r="H127" s="38"/>
      <c r="I127" s="38"/>
      <c r="J127" s="55"/>
    </row>
    <row r="128" spans="1:10" x14ac:dyDescent="0.15">
      <c r="A128" s="56" t="s">
        <v>301</v>
      </c>
      <c r="B128" s="48"/>
      <c r="C128" s="38"/>
      <c r="D128" s="38"/>
      <c r="E128" s="38"/>
      <c r="F128" s="38"/>
      <c r="G128" s="38"/>
      <c r="H128" s="38"/>
      <c r="I128" s="38"/>
      <c r="J128" s="55"/>
    </row>
    <row r="129" spans="1:10" x14ac:dyDescent="0.15">
      <c r="A129" s="56" t="s">
        <v>214</v>
      </c>
      <c r="B129" s="48"/>
      <c r="C129" s="38"/>
      <c r="D129" s="38"/>
      <c r="E129" s="38"/>
      <c r="F129" s="38"/>
      <c r="G129" s="38"/>
      <c r="H129" s="38"/>
      <c r="I129" s="38"/>
      <c r="J129" s="55"/>
    </row>
    <row r="130" spans="1:10" x14ac:dyDescent="0.15">
      <c r="A130" s="56" t="s">
        <v>329</v>
      </c>
      <c r="B130" s="48"/>
      <c r="C130" s="38"/>
      <c r="D130" s="38"/>
      <c r="E130" s="38"/>
      <c r="F130" s="38"/>
      <c r="G130" s="38"/>
      <c r="H130" s="38"/>
      <c r="I130" s="38"/>
      <c r="J130" s="55"/>
    </row>
    <row r="131" spans="1:10" x14ac:dyDescent="0.15">
      <c r="A131" s="56" t="s">
        <v>299</v>
      </c>
      <c r="B131" s="48"/>
      <c r="C131" s="38"/>
      <c r="D131" s="38"/>
      <c r="E131" s="38"/>
      <c r="F131" s="38"/>
      <c r="G131" s="38"/>
      <c r="H131" s="38"/>
      <c r="I131" s="38"/>
      <c r="J131" s="55"/>
    </row>
    <row r="132" spans="1:10" x14ac:dyDescent="0.15">
      <c r="A132" s="56"/>
      <c r="B132" s="48"/>
      <c r="C132" s="38"/>
      <c r="D132" s="38"/>
      <c r="E132" s="38"/>
      <c r="F132" s="38"/>
      <c r="G132" s="38"/>
      <c r="H132" s="38"/>
      <c r="I132" s="38"/>
      <c r="J132" s="55"/>
    </row>
    <row r="133" spans="1:10" x14ac:dyDescent="0.15">
      <c r="A133" s="56" t="s">
        <v>215</v>
      </c>
      <c r="B133" s="48"/>
      <c r="C133" s="38"/>
      <c r="D133" s="38"/>
      <c r="E133" s="38"/>
      <c r="F133" s="38"/>
      <c r="G133" s="38"/>
      <c r="H133" s="38"/>
      <c r="I133" s="38"/>
      <c r="J133" s="55"/>
    </row>
    <row r="134" spans="1:10" x14ac:dyDescent="0.15">
      <c r="A134" s="56" t="s">
        <v>216</v>
      </c>
      <c r="B134" s="48"/>
      <c r="C134" s="38"/>
      <c r="D134" s="38"/>
      <c r="E134" s="38"/>
      <c r="F134" s="38"/>
      <c r="G134" s="38"/>
      <c r="H134" s="38"/>
      <c r="I134" s="38"/>
      <c r="J134" s="55"/>
    </row>
    <row r="135" spans="1:10" x14ac:dyDescent="0.15">
      <c r="A135" s="56" t="s">
        <v>324</v>
      </c>
      <c r="B135" s="48"/>
      <c r="C135" s="38"/>
      <c r="D135" s="38"/>
      <c r="E135" s="38"/>
      <c r="F135" s="38"/>
      <c r="G135" s="38"/>
      <c r="H135" s="38"/>
      <c r="I135" s="38"/>
      <c r="J135" s="55"/>
    </row>
    <row r="136" spans="1:10" x14ac:dyDescent="0.15">
      <c r="A136" s="56" t="s">
        <v>300</v>
      </c>
      <c r="B136" s="48"/>
      <c r="C136" s="38"/>
      <c r="D136" s="38"/>
      <c r="E136" s="38"/>
      <c r="F136" s="38"/>
      <c r="G136" s="38"/>
      <c r="H136" s="38"/>
      <c r="I136" s="38"/>
      <c r="J136" s="55"/>
    </row>
    <row r="137" spans="1:10" x14ac:dyDescent="0.15">
      <c r="A137" s="56"/>
      <c r="B137" s="48"/>
      <c r="C137" s="38"/>
      <c r="D137" s="38"/>
      <c r="E137" s="38"/>
      <c r="F137" s="38"/>
      <c r="G137" s="38"/>
      <c r="H137" s="38"/>
      <c r="I137" s="38"/>
      <c r="J137" s="55"/>
    </row>
    <row r="138" spans="1:10" x14ac:dyDescent="0.15">
      <c r="A138" s="56"/>
      <c r="B138" s="48"/>
      <c r="C138" s="38"/>
      <c r="D138" s="38"/>
      <c r="E138" s="38"/>
      <c r="F138" s="38"/>
      <c r="G138" s="38"/>
      <c r="H138" s="38"/>
      <c r="I138" s="38"/>
      <c r="J138" s="55"/>
    </row>
    <row r="139" spans="1:10" x14ac:dyDescent="0.15">
      <c r="A139" s="54" t="s">
        <v>162</v>
      </c>
      <c r="B139" s="38"/>
      <c r="C139" s="38"/>
      <c r="D139" s="38"/>
      <c r="E139" s="38"/>
      <c r="F139" s="38"/>
      <c r="G139" s="38"/>
      <c r="H139" s="38"/>
      <c r="I139" s="38"/>
      <c r="J139" s="55"/>
    </row>
    <row r="140" spans="1:10" x14ac:dyDescent="0.15">
      <c r="A140" s="68"/>
      <c r="B140" s="227" t="s">
        <v>46</v>
      </c>
      <c r="C140" s="229"/>
      <c r="D140" s="227" t="s">
        <v>47</v>
      </c>
      <c r="E140" s="228"/>
      <c r="F140" s="229"/>
      <c r="G140" s="227" t="s">
        <v>48</v>
      </c>
      <c r="H140" s="229"/>
      <c r="I140" s="38"/>
      <c r="J140" s="55"/>
    </row>
    <row r="141" spans="1:10" x14ac:dyDescent="0.15">
      <c r="A141" s="68"/>
      <c r="B141" s="225"/>
      <c r="C141" s="226"/>
      <c r="D141" s="192"/>
      <c r="E141" s="38" t="s">
        <v>185</v>
      </c>
      <c r="F141" s="60"/>
      <c r="G141" s="39"/>
      <c r="H141" s="46" t="s">
        <v>39</v>
      </c>
      <c r="I141" s="66">
        <f>D141*G141</f>
        <v>0</v>
      </c>
      <c r="J141" s="55"/>
    </row>
    <row r="142" spans="1:10" x14ac:dyDescent="0.15">
      <c r="A142" s="68"/>
      <c r="B142" s="220"/>
      <c r="C142" s="221"/>
      <c r="D142" s="193"/>
      <c r="E142" s="62" t="s">
        <v>185</v>
      </c>
      <c r="F142" s="63"/>
      <c r="G142" s="58"/>
      <c r="H142" s="59" t="s">
        <v>39</v>
      </c>
      <c r="I142" s="66">
        <f>D142*G142</f>
        <v>0</v>
      </c>
      <c r="J142" s="55"/>
    </row>
    <row r="143" spans="1:10" x14ac:dyDescent="0.15">
      <c r="A143" s="68"/>
      <c r="B143" s="220"/>
      <c r="C143" s="221"/>
      <c r="D143" s="193"/>
      <c r="E143" s="62" t="s">
        <v>185</v>
      </c>
      <c r="F143" s="63"/>
      <c r="G143" s="58"/>
      <c r="H143" s="59" t="s">
        <v>39</v>
      </c>
      <c r="I143" s="66">
        <f>D143*G143</f>
        <v>0</v>
      </c>
      <c r="J143" s="55"/>
    </row>
    <row r="144" spans="1:10" x14ac:dyDescent="0.15">
      <c r="A144" s="68"/>
      <c r="B144" s="220"/>
      <c r="C144" s="221"/>
      <c r="D144" s="193"/>
      <c r="E144" s="62" t="s">
        <v>185</v>
      </c>
      <c r="F144" s="63"/>
      <c r="G144" s="58"/>
      <c r="H144" s="59" t="s">
        <v>39</v>
      </c>
      <c r="I144" s="66">
        <f>D144*G144</f>
        <v>0</v>
      </c>
      <c r="J144" s="55"/>
    </row>
    <row r="145" spans="1:10" x14ac:dyDescent="0.15">
      <c r="A145" s="68"/>
      <c r="B145" s="230"/>
      <c r="C145" s="231"/>
      <c r="D145" s="194"/>
      <c r="E145" s="38" t="s">
        <v>185</v>
      </c>
      <c r="F145" s="61"/>
      <c r="G145" s="40"/>
      <c r="H145" s="47" t="s">
        <v>39</v>
      </c>
      <c r="I145" s="66">
        <f>D145*G145</f>
        <v>0</v>
      </c>
      <c r="J145" s="55"/>
    </row>
    <row r="146" spans="1:10" x14ac:dyDescent="0.15">
      <c r="A146" s="68"/>
      <c r="B146" s="361" t="s">
        <v>63</v>
      </c>
      <c r="C146" s="362"/>
      <c r="D146" s="189">
        <f>SUM(D141:D145)</f>
        <v>0</v>
      </c>
      <c r="E146" s="36" t="s">
        <v>185</v>
      </c>
      <c r="F146" s="57"/>
      <c r="G146" s="36"/>
      <c r="H146" s="37"/>
      <c r="I146" s="66">
        <f>SUM(I141:I145)</f>
        <v>0</v>
      </c>
      <c r="J146" s="55"/>
    </row>
    <row r="147" spans="1:10" x14ac:dyDescent="0.15">
      <c r="A147" s="68"/>
      <c r="B147" s="38"/>
      <c r="C147" s="60"/>
      <c r="D147" s="83"/>
      <c r="E147" s="38"/>
      <c r="F147" s="60"/>
      <c r="G147" s="38"/>
      <c r="H147" s="38"/>
      <c r="I147" s="66"/>
      <c r="J147" s="55"/>
    </row>
    <row r="148" spans="1:10" x14ac:dyDescent="0.15">
      <c r="A148" s="54"/>
      <c r="B148" s="38"/>
      <c r="C148" s="38"/>
      <c r="D148" s="38"/>
      <c r="E148" s="38"/>
      <c r="F148" s="38"/>
      <c r="G148" s="38"/>
      <c r="H148" s="38"/>
      <c r="I148" s="38"/>
      <c r="J148" s="55"/>
    </row>
    <row r="149" spans="1:10" x14ac:dyDescent="0.15">
      <c r="A149" s="54"/>
      <c r="B149" s="38" t="s">
        <v>293</v>
      </c>
      <c r="C149" s="38"/>
      <c r="D149" s="34"/>
      <c r="E149" s="34"/>
      <c r="F149" s="70"/>
      <c r="G149" s="38" t="s">
        <v>37</v>
      </c>
      <c r="H149" s="38"/>
      <c r="I149" s="38"/>
      <c r="J149" s="55"/>
    </row>
    <row r="150" spans="1:10" x14ac:dyDescent="0.15">
      <c r="A150" s="54"/>
      <c r="B150" s="38" t="s">
        <v>126</v>
      </c>
      <c r="C150" s="38"/>
      <c r="D150" s="34"/>
      <c r="E150" s="34"/>
      <c r="F150" s="190">
        <f>I146</f>
        <v>0</v>
      </c>
      <c r="G150" s="38" t="s">
        <v>186</v>
      </c>
      <c r="H150" s="38"/>
      <c r="I150" s="38"/>
      <c r="J150" s="55"/>
    </row>
    <row r="151" spans="1:10" x14ac:dyDescent="0.15">
      <c r="A151" s="54"/>
      <c r="B151" s="38" t="s">
        <v>50</v>
      </c>
      <c r="C151" s="38"/>
      <c r="D151" s="64"/>
      <c r="E151" s="38"/>
      <c r="F151" s="71" t="str">
        <f>IF(ISERROR(F149/F150)=TRUE,"",F149/F150)</f>
        <v/>
      </c>
      <c r="G151" s="38" t="s">
        <v>51</v>
      </c>
      <c r="H151" s="38"/>
      <c r="I151" s="38"/>
      <c r="J151" s="55"/>
    </row>
    <row r="152" spans="1:10" x14ac:dyDescent="0.15">
      <c r="A152" s="54"/>
      <c r="B152" s="38"/>
      <c r="C152" s="38"/>
      <c r="D152" s="64"/>
      <c r="E152" s="38"/>
      <c r="F152" s="84"/>
      <c r="G152" s="38"/>
      <c r="H152" s="38"/>
      <c r="I152" s="38"/>
      <c r="J152" s="55"/>
    </row>
    <row r="153" spans="1:10" x14ac:dyDescent="0.15">
      <c r="A153" s="54" t="s">
        <v>217</v>
      </c>
      <c r="B153" s="38"/>
      <c r="C153" s="38"/>
      <c r="D153" s="64"/>
      <c r="E153" s="38"/>
      <c r="F153" s="84"/>
      <c r="G153" s="38"/>
      <c r="H153" s="38"/>
      <c r="I153" s="38"/>
      <c r="J153" s="55"/>
    </row>
    <row r="154" spans="1:10" x14ac:dyDescent="0.15">
      <c r="A154" s="54" t="s">
        <v>218</v>
      </c>
      <c r="B154" s="38"/>
      <c r="C154" s="38"/>
      <c r="D154" s="64"/>
      <c r="E154" s="38"/>
      <c r="F154" s="84"/>
      <c r="G154" s="38"/>
      <c r="H154" s="38"/>
      <c r="I154" s="38"/>
      <c r="J154" s="55"/>
    </row>
    <row r="155" spans="1:10" x14ac:dyDescent="0.15">
      <c r="A155" s="54"/>
      <c r="B155" s="38"/>
      <c r="C155" s="38"/>
      <c r="D155" s="64"/>
      <c r="E155" s="38"/>
      <c r="F155" s="84"/>
      <c r="G155" s="38"/>
      <c r="H155" s="38"/>
      <c r="I155" s="38"/>
      <c r="J155" s="55"/>
    </row>
    <row r="156" spans="1:10" x14ac:dyDescent="0.15">
      <c r="A156" s="54"/>
      <c r="B156" s="38" t="s">
        <v>239</v>
      </c>
      <c r="C156" s="38"/>
      <c r="D156" s="34"/>
      <c r="E156" s="34"/>
      <c r="F156" s="34"/>
      <c r="G156" s="70"/>
      <c r="H156" s="38" t="s">
        <v>240</v>
      </c>
      <c r="I156" s="38"/>
      <c r="J156" s="55"/>
    </row>
    <row r="157" spans="1:10" x14ac:dyDescent="0.15">
      <c r="A157" s="54"/>
      <c r="B157" s="38" t="s">
        <v>241</v>
      </c>
      <c r="C157" s="38"/>
      <c r="D157" s="34"/>
      <c r="E157" s="34"/>
      <c r="F157" s="34"/>
      <c r="G157" s="190">
        <f>D146</f>
        <v>0</v>
      </c>
      <c r="H157" s="38" t="s">
        <v>185</v>
      </c>
      <c r="I157" s="38"/>
      <c r="J157" s="55"/>
    </row>
    <row r="158" spans="1:10" x14ac:dyDescent="0.15">
      <c r="A158" s="54"/>
      <c r="B158" s="38" t="s">
        <v>219</v>
      </c>
      <c r="C158" s="38"/>
      <c r="D158" s="64"/>
      <c r="E158" s="38"/>
      <c r="F158" s="34"/>
      <c r="G158" s="71" t="str">
        <f>IF(ISERROR(G156/G157)=TRUE,"",G156/G157)</f>
        <v/>
      </c>
      <c r="H158" s="38" t="s">
        <v>51</v>
      </c>
      <c r="I158" s="38"/>
      <c r="J158" s="55"/>
    </row>
    <row r="159" spans="1:10" x14ac:dyDescent="0.15">
      <c r="A159" s="54"/>
      <c r="B159" s="38"/>
      <c r="C159" s="38"/>
      <c r="D159" s="64"/>
      <c r="E159" s="38"/>
      <c r="F159" s="34"/>
      <c r="G159" s="84"/>
      <c r="H159" s="38"/>
      <c r="I159" s="38"/>
      <c r="J159" s="55"/>
    </row>
    <row r="160" spans="1:10" x14ac:dyDescent="0.15">
      <c r="A160" s="232" t="s">
        <v>325</v>
      </c>
      <c r="B160" s="233"/>
      <c r="C160" s="233"/>
      <c r="D160" s="233"/>
      <c r="E160" s="233"/>
      <c r="F160" s="233"/>
      <c r="G160" s="233"/>
      <c r="H160" s="233"/>
      <c r="I160" s="233"/>
      <c r="J160" s="234"/>
    </row>
    <row r="161" spans="1:10" x14ac:dyDescent="0.15">
      <c r="A161" s="235" t="s">
        <v>174</v>
      </c>
      <c r="B161" s="236"/>
      <c r="C161" s="236"/>
      <c r="D161" s="236"/>
      <c r="E161" s="236"/>
      <c r="F161" s="236"/>
      <c r="G161" s="236"/>
      <c r="H161" s="236"/>
      <c r="I161" s="236"/>
      <c r="J161" s="237"/>
    </row>
    <row r="162" spans="1:10" x14ac:dyDescent="0.15">
      <c r="A162" s="238" t="s">
        <v>311</v>
      </c>
      <c r="B162" s="239"/>
      <c r="C162" s="239"/>
      <c r="D162" s="239"/>
      <c r="E162" s="239"/>
      <c r="F162" s="239"/>
      <c r="G162" s="239"/>
      <c r="H162" s="239"/>
      <c r="I162" s="239"/>
      <c r="J162" s="240"/>
    </row>
    <row r="163" spans="1:10" x14ac:dyDescent="0.15">
      <c r="A163" s="241" t="s">
        <v>312</v>
      </c>
      <c r="B163" s="236"/>
      <c r="C163" s="236"/>
      <c r="D163" s="236"/>
      <c r="E163" s="236"/>
      <c r="F163" s="236"/>
      <c r="G163" s="236"/>
      <c r="H163" s="236"/>
      <c r="I163" s="236"/>
      <c r="J163" s="237"/>
    </row>
    <row r="164" spans="1:10" x14ac:dyDescent="0.15">
      <c r="A164" s="241" t="s">
        <v>313</v>
      </c>
      <c r="B164" s="242"/>
      <c r="C164" s="242"/>
      <c r="D164" s="242"/>
      <c r="E164" s="242"/>
      <c r="F164" s="242"/>
      <c r="G164" s="242"/>
      <c r="H164" s="242"/>
      <c r="I164" s="242"/>
      <c r="J164" s="243"/>
    </row>
    <row r="165" spans="1:10" x14ac:dyDescent="0.15">
      <c r="A165" s="241" t="s">
        <v>314</v>
      </c>
      <c r="B165" s="242"/>
      <c r="C165" s="242"/>
      <c r="D165" s="242"/>
      <c r="E165" s="242"/>
      <c r="F165" s="242"/>
      <c r="G165" s="242"/>
      <c r="H165" s="242"/>
      <c r="I165" s="242"/>
      <c r="J165" s="243"/>
    </row>
    <row r="166" spans="1:10" ht="23.25" customHeight="1" thickBot="1" x14ac:dyDescent="0.2">
      <c r="A166" s="54"/>
      <c r="B166" s="38"/>
      <c r="C166" s="38"/>
      <c r="D166" s="38"/>
      <c r="E166" s="38"/>
      <c r="F166" s="38"/>
      <c r="G166" s="38"/>
      <c r="H166" s="38"/>
      <c r="I166" s="38"/>
      <c r="J166" s="55"/>
    </row>
    <row r="167" spans="1:10" x14ac:dyDescent="0.15">
      <c r="A167" s="49" t="s">
        <v>52</v>
      </c>
      <c r="B167" s="50"/>
      <c r="C167" s="50"/>
      <c r="D167" s="50"/>
      <c r="E167" s="50"/>
      <c r="F167" s="50"/>
      <c r="G167" s="50"/>
      <c r="H167" s="50"/>
      <c r="I167" s="50"/>
      <c r="J167" s="51"/>
    </row>
    <row r="168" spans="1:10" x14ac:dyDescent="0.15">
      <c r="A168" s="56" t="s">
        <v>315</v>
      </c>
      <c r="B168" s="38"/>
      <c r="C168" s="38"/>
      <c r="D168" s="38"/>
      <c r="E168" s="38"/>
      <c r="F168" s="38"/>
      <c r="G168" s="38"/>
      <c r="H168" s="38"/>
      <c r="I168" s="38"/>
      <c r="J168" s="55"/>
    </row>
    <row r="169" spans="1:10" x14ac:dyDescent="0.15">
      <c r="A169" s="56" t="s">
        <v>187</v>
      </c>
      <c r="B169" s="38"/>
      <c r="C169" s="38"/>
      <c r="D169" s="38"/>
      <c r="E169" s="38"/>
      <c r="F169" s="38"/>
      <c r="G169" s="38"/>
      <c r="H169" s="38"/>
      <c r="I169" s="38"/>
      <c r="J169" s="55"/>
    </row>
    <row r="170" spans="1:10" x14ac:dyDescent="0.15">
      <c r="A170" s="56" t="s">
        <v>310</v>
      </c>
      <c r="B170" s="38"/>
      <c r="C170" s="38"/>
      <c r="D170" s="38"/>
      <c r="E170" s="38"/>
      <c r="F170" s="38"/>
      <c r="G170" s="38"/>
      <c r="H170" s="38"/>
      <c r="I170" s="38"/>
      <c r="J170" s="55"/>
    </row>
    <row r="171" spans="1:10" ht="14.25" customHeight="1" x14ac:dyDescent="0.15">
      <c r="A171" s="56" t="s">
        <v>309</v>
      </c>
      <c r="B171" s="38"/>
      <c r="C171" s="38"/>
      <c r="D171" s="38"/>
      <c r="E171" s="38"/>
      <c r="F171" s="38"/>
      <c r="G171" s="38"/>
      <c r="H171" s="38"/>
      <c r="I171" s="38"/>
      <c r="J171" s="55"/>
    </row>
    <row r="172" spans="1:10" ht="49.5" customHeight="1" thickBot="1" x14ac:dyDescent="0.2">
      <c r="A172" s="203"/>
      <c r="B172" s="204"/>
      <c r="C172" s="204"/>
      <c r="D172" s="204"/>
      <c r="E172" s="204"/>
      <c r="F172" s="204"/>
      <c r="G172" s="204"/>
      <c r="H172" s="204"/>
      <c r="I172" s="204"/>
      <c r="J172" s="205"/>
    </row>
    <row r="173" spans="1:10" x14ac:dyDescent="0.15">
      <c r="A173" s="49" t="s">
        <v>53</v>
      </c>
      <c r="B173" s="50"/>
      <c r="C173" s="50"/>
      <c r="D173" s="50"/>
      <c r="E173" s="50"/>
      <c r="F173" s="50"/>
      <c r="G173" s="50"/>
      <c r="H173" s="50"/>
      <c r="I173" s="50"/>
      <c r="J173" s="51"/>
    </row>
    <row r="174" spans="1:10" x14ac:dyDescent="0.15">
      <c r="A174" s="56" t="s">
        <v>54</v>
      </c>
      <c r="B174" s="38"/>
      <c r="C174" s="38"/>
      <c r="D174" s="38"/>
      <c r="E174" s="38"/>
      <c r="F174" s="38"/>
      <c r="G174" s="38"/>
      <c r="H174" s="38"/>
      <c r="I174" s="38"/>
      <c r="J174" s="55"/>
    </row>
    <row r="175" spans="1:10" x14ac:dyDescent="0.15">
      <c r="A175" s="56" t="s">
        <v>310</v>
      </c>
      <c r="B175" s="38"/>
      <c r="C175" s="38"/>
      <c r="D175" s="38"/>
      <c r="E175" s="38"/>
      <c r="F175" s="38"/>
      <c r="G175" s="38"/>
      <c r="H175" s="38"/>
      <c r="I175" s="38"/>
      <c r="J175" s="55"/>
    </row>
    <row r="176" spans="1:10" x14ac:dyDescent="0.15">
      <c r="A176" s="56" t="s">
        <v>309</v>
      </c>
      <c r="B176" s="38"/>
      <c r="C176" s="38"/>
      <c r="D176" s="38"/>
      <c r="E176" s="38"/>
      <c r="F176" s="38"/>
      <c r="G176" s="38"/>
      <c r="H176" s="38"/>
      <c r="I176" s="38"/>
      <c r="J176" s="55"/>
    </row>
    <row r="177" spans="1:10" ht="35.25" customHeight="1" thickBot="1" x14ac:dyDescent="0.2">
      <c r="A177" s="206"/>
      <c r="B177" s="207"/>
      <c r="C177" s="207"/>
      <c r="D177" s="207"/>
      <c r="E177" s="207"/>
      <c r="F177" s="207"/>
      <c r="G177" s="207"/>
      <c r="H177" s="207"/>
      <c r="I177" s="207"/>
      <c r="J177" s="208"/>
    </row>
    <row r="178" spans="1:10" x14ac:dyDescent="0.15">
      <c r="A178" s="69" t="s">
        <v>302</v>
      </c>
      <c r="B178" s="50"/>
      <c r="C178" s="50"/>
      <c r="D178" s="50"/>
      <c r="E178" s="50"/>
      <c r="F178" s="50"/>
      <c r="G178" s="50"/>
      <c r="H178" s="50"/>
      <c r="I178" s="50"/>
      <c r="J178" s="51"/>
    </row>
    <row r="179" spans="1:10" x14ac:dyDescent="0.15">
      <c r="A179" s="56" t="s">
        <v>56</v>
      </c>
      <c r="B179" s="38"/>
      <c r="C179" s="38"/>
      <c r="D179" s="38"/>
      <c r="E179" s="38"/>
      <c r="F179" s="38"/>
      <c r="G179" s="38"/>
      <c r="H179" s="38"/>
      <c r="I179" s="38"/>
      <c r="J179" s="55"/>
    </row>
    <row r="180" spans="1:10" x14ac:dyDescent="0.15">
      <c r="A180" s="56" t="s">
        <v>323</v>
      </c>
      <c r="B180" s="38"/>
      <c r="C180" s="38"/>
      <c r="D180" s="38"/>
      <c r="E180" s="38"/>
      <c r="F180" s="38"/>
      <c r="G180" s="38"/>
      <c r="H180" s="38"/>
      <c r="I180" s="38"/>
      <c r="J180" s="55"/>
    </row>
    <row r="181" spans="1:10" x14ac:dyDescent="0.15">
      <c r="A181" s="56" t="s">
        <v>309</v>
      </c>
      <c r="B181" s="38"/>
      <c r="C181" s="38"/>
      <c r="D181" s="38"/>
      <c r="E181" s="38"/>
      <c r="F181" s="38"/>
      <c r="G181" s="38"/>
      <c r="H181" s="38"/>
      <c r="I181" s="38"/>
      <c r="J181" s="55"/>
    </row>
    <row r="182" spans="1:10" ht="13.5" customHeight="1" x14ac:dyDescent="0.15">
      <c r="A182" s="377"/>
      <c r="B182" s="378"/>
      <c r="C182" s="378"/>
      <c r="D182" s="378"/>
      <c r="E182" s="378"/>
      <c r="F182" s="378"/>
      <c r="G182" s="378"/>
      <c r="H182" s="378"/>
      <c r="I182" s="378"/>
      <c r="J182" s="379"/>
    </row>
    <row r="183" spans="1:10" ht="13.5" customHeight="1" x14ac:dyDescent="0.15">
      <c r="A183" s="195"/>
      <c r="C183" s="196"/>
      <c r="E183" s="196"/>
      <c r="G183" s="196"/>
      <c r="J183" s="55"/>
    </row>
    <row r="184" spans="1:10" ht="18" customHeight="1" thickBot="1" x14ac:dyDescent="0.2">
      <c r="A184" s="356" t="s">
        <v>55</v>
      </c>
      <c r="B184" s="357"/>
      <c r="C184" s="358" t="s">
        <v>326</v>
      </c>
      <c r="D184" s="357"/>
      <c r="E184" s="358" t="s">
        <v>327</v>
      </c>
      <c r="F184" s="357"/>
      <c r="G184" s="358" t="s">
        <v>328</v>
      </c>
      <c r="H184" s="357"/>
      <c r="I184" s="359"/>
      <c r="J184" s="360"/>
    </row>
    <row r="185" spans="1:10" x14ac:dyDescent="0.15">
      <c r="A185" s="49" t="s">
        <v>188</v>
      </c>
      <c r="B185" s="50"/>
      <c r="C185" s="50"/>
      <c r="D185" s="50"/>
      <c r="E185" s="50"/>
      <c r="F185" s="50"/>
      <c r="G185" s="50"/>
      <c r="H185" s="50"/>
      <c r="I185" s="50"/>
      <c r="J185" s="51"/>
    </row>
    <row r="186" spans="1:10" x14ac:dyDescent="0.15">
      <c r="A186" s="56" t="s">
        <v>310</v>
      </c>
      <c r="B186" s="38"/>
      <c r="C186" s="38"/>
      <c r="D186" s="38"/>
      <c r="E186" s="38"/>
      <c r="F186" s="38"/>
      <c r="G186" s="38"/>
      <c r="H186" s="38"/>
      <c r="I186" s="38"/>
      <c r="J186" s="55"/>
    </row>
    <row r="187" spans="1:10" ht="18.75" customHeight="1" x14ac:dyDescent="0.15">
      <c r="A187" s="56" t="s">
        <v>309</v>
      </c>
      <c r="B187" s="38"/>
      <c r="C187" s="38"/>
      <c r="D187" s="38"/>
      <c r="E187" s="38"/>
      <c r="F187" s="38"/>
      <c r="G187" s="38"/>
      <c r="H187" s="38"/>
      <c r="I187" s="38"/>
      <c r="J187" s="55"/>
    </row>
    <row r="188" spans="1:10" x14ac:dyDescent="0.15">
      <c r="A188" s="54" t="s">
        <v>189</v>
      </c>
      <c r="B188" s="38"/>
      <c r="C188" s="38"/>
      <c r="D188" s="38"/>
      <c r="E188" s="38"/>
      <c r="F188" s="38"/>
      <c r="G188" s="38"/>
      <c r="H188" s="38"/>
      <c r="I188" s="38"/>
      <c r="J188" s="55"/>
    </row>
    <row r="189" spans="1:10" s="199" customFormat="1" x14ac:dyDescent="0.15">
      <c r="A189" s="56" t="s">
        <v>330</v>
      </c>
      <c r="B189" s="48"/>
      <c r="C189" s="48"/>
      <c r="D189" s="48"/>
      <c r="E189" s="48"/>
      <c r="F189" s="48"/>
      <c r="G189" s="48"/>
      <c r="H189" s="48"/>
      <c r="I189" s="48"/>
      <c r="J189" s="198"/>
    </row>
    <row r="190" spans="1:10" ht="45" customHeight="1" x14ac:dyDescent="0.15">
      <c r="A190" s="203"/>
      <c r="B190" s="204"/>
      <c r="C190" s="204"/>
      <c r="D190" s="204"/>
      <c r="E190" s="204"/>
      <c r="F190" s="204"/>
      <c r="G190" s="204"/>
      <c r="H190" s="204"/>
      <c r="I190" s="204"/>
      <c r="J190" s="205"/>
    </row>
    <row r="191" spans="1:10" x14ac:dyDescent="0.15">
      <c r="A191" s="54" t="s">
        <v>190</v>
      </c>
      <c r="B191" s="38"/>
      <c r="C191" s="38"/>
      <c r="D191" s="38"/>
      <c r="E191" s="38"/>
      <c r="F191" s="38"/>
      <c r="G191" s="38"/>
      <c r="H191" s="38"/>
      <c r="I191" s="38"/>
      <c r="J191" s="55"/>
    </row>
    <row r="192" spans="1:10" x14ac:dyDescent="0.15">
      <c r="A192" s="56" t="s">
        <v>191</v>
      </c>
      <c r="B192" s="38"/>
      <c r="C192" s="38"/>
      <c r="D192" s="38"/>
      <c r="E192" s="38"/>
      <c r="F192" s="38"/>
      <c r="G192" s="38"/>
      <c r="H192" s="38"/>
      <c r="I192" s="38"/>
      <c r="J192" s="55"/>
    </row>
    <row r="193" spans="1:10" ht="29.25" customHeight="1" x14ac:dyDescent="0.15">
      <c r="A193" s="203"/>
      <c r="B193" s="204"/>
      <c r="C193" s="204"/>
      <c r="D193" s="204"/>
      <c r="E193" s="204"/>
      <c r="F193" s="204"/>
      <c r="G193" s="204"/>
      <c r="H193" s="204"/>
      <c r="I193" s="204"/>
      <c r="J193" s="205"/>
    </row>
    <row r="194" spans="1:10" x14ac:dyDescent="0.15">
      <c r="A194" s="52" t="s">
        <v>192</v>
      </c>
      <c r="B194" s="45"/>
      <c r="C194" s="45"/>
      <c r="D194" s="45"/>
      <c r="E194" s="45"/>
      <c r="F194" s="45"/>
      <c r="G194" s="45"/>
      <c r="H194" s="45"/>
      <c r="I194" s="45"/>
      <c r="J194" s="53"/>
    </row>
    <row r="195" spans="1:10" x14ac:dyDescent="0.15">
      <c r="A195" s="56" t="s">
        <v>193</v>
      </c>
      <c r="B195" s="38"/>
      <c r="C195" s="38"/>
      <c r="D195" s="38"/>
      <c r="E195" s="38"/>
      <c r="F195" s="38"/>
      <c r="G195" s="38"/>
      <c r="H195" s="38"/>
      <c r="I195" s="38"/>
      <c r="J195" s="55"/>
    </row>
    <row r="196" spans="1:10" ht="66" customHeight="1" thickBot="1" x14ac:dyDescent="0.2">
      <c r="A196" s="203"/>
      <c r="B196" s="204"/>
      <c r="C196" s="204"/>
      <c r="D196" s="204"/>
      <c r="E196" s="204"/>
      <c r="F196" s="204"/>
      <c r="G196" s="204"/>
      <c r="H196" s="204"/>
      <c r="I196" s="204"/>
      <c r="J196" s="205"/>
    </row>
    <row r="197" spans="1:10" x14ac:dyDescent="0.15">
      <c r="A197" s="49" t="s">
        <v>57</v>
      </c>
      <c r="B197" s="50"/>
      <c r="C197" s="50"/>
      <c r="D197" s="50"/>
      <c r="E197" s="50"/>
      <c r="F197" s="50"/>
      <c r="G197" s="50"/>
      <c r="H197" s="50"/>
      <c r="I197" s="50"/>
      <c r="J197" s="51"/>
    </row>
    <row r="198" spans="1:10" x14ac:dyDescent="0.15">
      <c r="A198" s="56" t="s">
        <v>58</v>
      </c>
      <c r="B198" s="38"/>
      <c r="C198" s="38"/>
      <c r="D198" s="38"/>
      <c r="E198" s="38"/>
      <c r="F198" s="38"/>
      <c r="G198" s="38"/>
      <c r="H198" s="38"/>
      <c r="I198" s="38"/>
      <c r="J198" s="55"/>
    </row>
    <row r="199" spans="1:10" x14ac:dyDescent="0.15">
      <c r="A199" s="56" t="s">
        <v>59</v>
      </c>
      <c r="B199" s="38"/>
      <c r="C199" s="38"/>
      <c r="D199" s="38"/>
      <c r="E199" s="38"/>
      <c r="F199" s="38"/>
      <c r="G199" s="38"/>
      <c r="H199" s="38"/>
      <c r="I199" s="38"/>
      <c r="J199" s="55"/>
    </row>
    <row r="200" spans="1:10" x14ac:dyDescent="0.15">
      <c r="A200" s="56" t="s">
        <v>60</v>
      </c>
      <c r="B200" s="38"/>
      <c r="C200" s="38"/>
      <c r="D200" s="38"/>
      <c r="E200" s="38"/>
      <c r="F200" s="38"/>
      <c r="G200" s="38"/>
      <c r="H200" s="38"/>
      <c r="I200" s="38"/>
      <c r="J200" s="55"/>
    </row>
    <row r="201" spans="1:10" x14ac:dyDescent="0.15">
      <c r="A201" s="56" t="s">
        <v>61</v>
      </c>
      <c r="B201" s="38"/>
      <c r="C201" s="38"/>
      <c r="D201" s="38"/>
      <c r="E201" s="38"/>
      <c r="F201" s="38"/>
      <c r="G201" s="38"/>
      <c r="H201" s="38"/>
      <c r="I201" s="38"/>
      <c r="J201" s="55"/>
    </row>
    <row r="202" spans="1:10" ht="50.25" customHeight="1" thickBot="1" x14ac:dyDescent="0.2">
      <c r="A202" s="200"/>
      <c r="B202" s="201"/>
      <c r="C202" s="201"/>
      <c r="D202" s="201"/>
      <c r="E202" s="201"/>
      <c r="F202" s="201"/>
      <c r="G202" s="201"/>
      <c r="H202" s="201"/>
      <c r="I202" s="201"/>
      <c r="J202" s="202"/>
    </row>
    <row r="203" spans="1:10" x14ac:dyDescent="0.15">
      <c r="A203" s="35" t="s">
        <v>303</v>
      </c>
    </row>
    <row r="204" spans="1:10" x14ac:dyDescent="0.15">
      <c r="A204" s="35" t="s">
        <v>304</v>
      </c>
    </row>
    <row r="205" spans="1:10" x14ac:dyDescent="0.15">
      <c r="A205" s="35" t="s">
        <v>62</v>
      </c>
    </row>
  </sheetData>
  <mergeCells count="114">
    <mergeCell ref="A184:B184"/>
    <mergeCell ref="C184:D184"/>
    <mergeCell ref="E184:F184"/>
    <mergeCell ref="G184:H184"/>
    <mergeCell ref="I184:J184"/>
    <mergeCell ref="B146:C146"/>
    <mergeCell ref="C28:D28"/>
    <mergeCell ref="A32:J32"/>
    <mergeCell ref="C30:D30"/>
    <mergeCell ref="A102:J102"/>
    <mergeCell ref="A52:J52"/>
    <mergeCell ref="A37:C39"/>
    <mergeCell ref="A54:J54"/>
    <mergeCell ref="A68:B68"/>
    <mergeCell ref="A71:B71"/>
    <mergeCell ref="A89:J89"/>
    <mergeCell ref="A69:B69"/>
    <mergeCell ref="A70:B70"/>
    <mergeCell ref="A73:B73"/>
    <mergeCell ref="B140:C140"/>
    <mergeCell ref="A182:J182"/>
    <mergeCell ref="H28:H29"/>
    <mergeCell ref="C29:D29"/>
    <mergeCell ref="E30:E31"/>
    <mergeCell ref="E14:J14"/>
    <mergeCell ref="A5:A19"/>
    <mergeCell ref="B5:B13"/>
    <mergeCell ref="C16:D16"/>
    <mergeCell ref="E16:F16"/>
    <mergeCell ref="C5:D5"/>
    <mergeCell ref="E5:J5"/>
    <mergeCell ref="C6:D6"/>
    <mergeCell ref="C12:D13"/>
    <mergeCell ref="E12:J12"/>
    <mergeCell ref="C8:D9"/>
    <mergeCell ref="E8:G9"/>
    <mergeCell ref="H8:H9"/>
    <mergeCell ref="I8:J8"/>
    <mergeCell ref="I9:J9"/>
    <mergeCell ref="C10:D11"/>
    <mergeCell ref="E6:J6"/>
    <mergeCell ref="E13:J13"/>
    <mergeCell ref="E22:J22"/>
    <mergeCell ref="C26:D26"/>
    <mergeCell ref="H26:H27"/>
    <mergeCell ref="E18:F18"/>
    <mergeCell ref="F17:J17"/>
    <mergeCell ref="B14:B19"/>
    <mergeCell ref="A2:J2"/>
    <mergeCell ref="A3:J3"/>
    <mergeCell ref="A4:B4"/>
    <mergeCell ref="C4:J4"/>
    <mergeCell ref="E23:J23"/>
    <mergeCell ref="C19:D19"/>
    <mergeCell ref="C7:D7"/>
    <mergeCell ref="F7:J7"/>
    <mergeCell ref="E19:J19"/>
    <mergeCell ref="E15:J15"/>
    <mergeCell ref="C15:D15"/>
    <mergeCell ref="A20:B23"/>
    <mergeCell ref="C17:D17"/>
    <mergeCell ref="C18:D18"/>
    <mergeCell ref="H18:J18"/>
    <mergeCell ref="C14:D14"/>
    <mergeCell ref="E10:J10"/>
    <mergeCell ref="E11:J11"/>
    <mergeCell ref="G1:H1"/>
    <mergeCell ref="I1:J1"/>
    <mergeCell ref="F30:G31"/>
    <mergeCell ref="H30:H31"/>
    <mergeCell ref="E24:J24"/>
    <mergeCell ref="F26:G27"/>
    <mergeCell ref="D39:J39"/>
    <mergeCell ref="A48:J48"/>
    <mergeCell ref="I26:J27"/>
    <mergeCell ref="I25:J25"/>
    <mergeCell ref="E26:E27"/>
    <mergeCell ref="I30:J31"/>
    <mergeCell ref="I28:J29"/>
    <mergeCell ref="E28:E29"/>
    <mergeCell ref="F28:G29"/>
    <mergeCell ref="A24:B31"/>
    <mergeCell ref="A34:J34"/>
    <mergeCell ref="A35:C36"/>
    <mergeCell ref="D35:G35"/>
    <mergeCell ref="C31:D31"/>
    <mergeCell ref="C25:D25"/>
    <mergeCell ref="H16:J16"/>
    <mergeCell ref="C27:D27"/>
    <mergeCell ref="F25:G25"/>
    <mergeCell ref="A202:J202"/>
    <mergeCell ref="A172:J172"/>
    <mergeCell ref="A177:J177"/>
    <mergeCell ref="A190:J190"/>
    <mergeCell ref="A196:J196"/>
    <mergeCell ref="A72:B72"/>
    <mergeCell ref="A193:J193"/>
    <mergeCell ref="A46:J46"/>
    <mergeCell ref="A50:J50"/>
    <mergeCell ref="A99:J99"/>
    <mergeCell ref="B143:C143"/>
    <mergeCell ref="A106:J106"/>
    <mergeCell ref="B144:C144"/>
    <mergeCell ref="B141:C141"/>
    <mergeCell ref="D140:F140"/>
    <mergeCell ref="G140:H140"/>
    <mergeCell ref="B145:C145"/>
    <mergeCell ref="B142:C142"/>
    <mergeCell ref="A160:J160"/>
    <mergeCell ref="A161:J161"/>
    <mergeCell ref="A162:J162"/>
    <mergeCell ref="A163:J163"/>
    <mergeCell ref="A164:J164"/>
    <mergeCell ref="A165:J165"/>
  </mergeCells>
  <phoneticPr fontId="1"/>
  <dataValidations disablePrompts="1" count="2">
    <dataValidation type="list" allowBlank="1" showInputMessage="1" showErrorMessage="1" sqref="A68:B74" xr:uid="{00000000-0002-0000-0000-000000000000}">
      <formula1>エネルギー種類</formula1>
    </dataValidation>
    <dataValidation type="list" allowBlank="1" showInputMessage="1" showErrorMessage="1" sqref="D35:G35" xr:uid="{00000000-0002-0000-0000-000001000000}">
      <formula1>既存or新設</formula1>
    </dataValidation>
  </dataValidations>
  <pageMargins left="0.70866141732283472" right="0.70866141732283472" top="0.74803149606299213" bottom="0.74803149606299213" header="0.31496062992125984" footer="0.31496062992125984"/>
  <pageSetup paperSize="9" scale="98" fitToHeight="0" orientation="portrait" r:id="rId1"/>
  <headerFooter>
    <oddFooter>&amp;L&amp;9mi03d31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2:AG151"/>
  <sheetViews>
    <sheetView showGridLines="0" view="pageBreakPreview" zoomScale="120" zoomScaleNormal="100" zoomScaleSheetLayoutView="120" workbookViewId="0">
      <selection activeCell="A4" sqref="A4"/>
    </sheetView>
  </sheetViews>
  <sheetFormatPr defaultColWidth="2.625" defaultRowHeight="13.5" x14ac:dyDescent="0.15"/>
  <cols>
    <col min="1" max="56" width="2.625" style="1"/>
    <col min="57" max="57" width="9.5" style="1" bestFit="1" customWidth="1"/>
    <col min="58" max="16384" width="2.625" style="1"/>
  </cols>
  <sheetData>
    <row r="2" spans="1:33" ht="17.25" x14ac:dyDescent="0.15">
      <c r="B2" s="187" t="s">
        <v>316</v>
      </c>
    </row>
    <row r="4" spans="1:33" x14ac:dyDescent="0.15">
      <c r="A4" s="1" t="s">
        <v>317</v>
      </c>
      <c r="R4" s="388" t="s">
        <v>294</v>
      </c>
      <c r="S4" s="245"/>
      <c r="T4" s="245"/>
      <c r="U4" s="245"/>
      <c r="V4" s="245"/>
      <c r="W4" s="245"/>
      <c r="X4" s="389"/>
      <c r="Y4" s="479"/>
      <c r="Z4" s="479"/>
      <c r="AA4" s="479"/>
      <c r="AG4" s="197"/>
    </row>
    <row r="5" spans="1:33" s="122" customFormat="1" x14ac:dyDescent="0.15">
      <c r="A5" s="296" t="s">
        <v>295</v>
      </c>
      <c r="B5" s="387"/>
      <c r="C5" s="387"/>
      <c r="D5" s="387"/>
      <c r="E5" s="387"/>
      <c r="F5" s="387"/>
      <c r="G5" s="387"/>
      <c r="H5" s="387"/>
      <c r="I5" s="387"/>
      <c r="J5" s="387"/>
      <c r="K5" s="387"/>
      <c r="L5" s="387"/>
      <c r="M5" s="387"/>
      <c r="N5" s="387"/>
      <c r="O5" s="387"/>
      <c r="P5" s="387"/>
      <c r="Q5" s="387"/>
      <c r="R5" s="387"/>
      <c r="S5" s="387"/>
      <c r="T5" s="387"/>
      <c r="U5" s="387"/>
      <c r="V5" s="387"/>
      <c r="W5" s="387"/>
      <c r="X5" s="387"/>
      <c r="Y5" s="390"/>
      <c r="Z5" s="391"/>
      <c r="AA5" s="391"/>
      <c r="AB5" s="391"/>
      <c r="AC5" s="392"/>
      <c r="AD5" s="393"/>
      <c r="AE5" s="393"/>
      <c r="AF5" s="191"/>
      <c r="AG5" s="166"/>
    </row>
    <row r="6" spans="1:33" s="122" customFormat="1" x14ac:dyDescent="0.15">
      <c r="A6" s="296" t="s">
        <v>296</v>
      </c>
      <c r="B6" s="387"/>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row>
    <row r="7" spans="1:33" s="122" customFormat="1" x14ac:dyDescent="0.15">
      <c r="A7" s="296" t="s">
        <v>297</v>
      </c>
      <c r="B7" s="387"/>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row>
    <row r="8" spans="1:33" s="122" customFormat="1" x14ac:dyDescent="0.15">
      <c r="A8" s="166"/>
      <c r="B8" s="167" t="s">
        <v>275</v>
      </c>
      <c r="C8" s="2"/>
      <c r="D8" s="2"/>
      <c r="E8" s="2"/>
      <c r="F8" s="2"/>
      <c r="G8" s="2"/>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row>
    <row r="9" spans="1:33" ht="17.100000000000001" customHeight="1" x14ac:dyDescent="0.15">
      <c r="B9" s="8" t="s">
        <v>0</v>
      </c>
      <c r="C9" s="162"/>
      <c r="D9" s="162"/>
      <c r="E9" s="162"/>
      <c r="F9" s="6"/>
      <c r="G9" s="6"/>
      <c r="H9" s="7"/>
      <c r="I9" s="8" t="s">
        <v>1</v>
      </c>
      <c r="J9" s="7"/>
      <c r="K9" s="8"/>
      <c r="L9" s="6"/>
      <c r="M9" s="6"/>
      <c r="N9" s="6"/>
      <c r="O9" s="7"/>
      <c r="P9" s="9" t="s">
        <v>2</v>
      </c>
      <c r="Q9" s="10"/>
      <c r="R9" s="10"/>
      <c r="S9" s="6"/>
      <c r="T9" s="10"/>
      <c r="U9" s="7"/>
      <c r="V9" s="9" t="s">
        <v>3</v>
      </c>
      <c r="W9" s="10"/>
      <c r="X9" s="10"/>
      <c r="Y9" s="10"/>
      <c r="Z9" s="10"/>
      <c r="AA9" s="7"/>
      <c r="AB9" s="9" t="s">
        <v>5</v>
      </c>
      <c r="AC9" s="10"/>
      <c r="AD9" s="10"/>
      <c r="AE9" s="10"/>
      <c r="AF9" s="10"/>
      <c r="AG9" s="11"/>
    </row>
    <row r="10" spans="1:33" ht="17.100000000000001" customHeight="1" x14ac:dyDescent="0.15">
      <c r="B10" s="163"/>
      <c r="C10" s="164"/>
      <c r="D10" s="164"/>
      <c r="E10" s="164"/>
      <c r="F10" s="12"/>
      <c r="G10" s="12"/>
      <c r="H10" s="13"/>
      <c r="I10" s="14" t="s">
        <v>4</v>
      </c>
      <c r="J10" s="13"/>
      <c r="K10" s="14"/>
      <c r="L10" s="12"/>
      <c r="M10" s="12"/>
      <c r="N10" s="12"/>
      <c r="O10" s="13"/>
      <c r="P10" s="15" t="s">
        <v>143</v>
      </c>
      <c r="Q10" s="16"/>
      <c r="R10" s="16"/>
      <c r="S10" s="12"/>
      <c r="T10" s="16"/>
      <c r="U10" s="13"/>
      <c r="V10" s="15" t="s">
        <v>276</v>
      </c>
      <c r="W10" s="16"/>
      <c r="X10" s="16"/>
      <c r="Y10" s="16"/>
      <c r="Z10" s="16"/>
      <c r="AA10" s="17" t="s">
        <v>277</v>
      </c>
      <c r="AB10" s="15"/>
      <c r="AC10" s="16"/>
      <c r="AD10" s="16"/>
      <c r="AE10" s="16"/>
      <c r="AF10" s="16"/>
      <c r="AG10" s="17"/>
    </row>
    <row r="11" spans="1:33" ht="17.100000000000001" customHeight="1" x14ac:dyDescent="0.15">
      <c r="B11" s="163"/>
      <c r="C11" s="164"/>
      <c r="D11" s="164"/>
      <c r="E11" s="164"/>
      <c r="F11" s="18"/>
      <c r="G11" s="18"/>
      <c r="H11" s="19"/>
      <c r="I11" s="20"/>
      <c r="J11" s="18"/>
      <c r="K11" s="18"/>
      <c r="L11" s="18"/>
      <c r="M11" s="18"/>
      <c r="N11" s="18"/>
      <c r="O11" s="19"/>
      <c r="P11" s="20"/>
      <c r="Q11" s="18"/>
      <c r="R11" s="18"/>
      <c r="S11" s="18"/>
      <c r="T11" s="22"/>
      <c r="U11" s="23"/>
      <c r="V11" s="21"/>
      <c r="W11" s="22"/>
      <c r="X11" s="22"/>
      <c r="Y11" s="22"/>
      <c r="Z11" s="22"/>
      <c r="AA11" s="23"/>
      <c r="AB11" s="21"/>
      <c r="AC11" s="22"/>
      <c r="AD11" s="22"/>
      <c r="AE11" s="22"/>
      <c r="AF11" s="22"/>
      <c r="AG11" s="23"/>
    </row>
    <row r="12" spans="1:33" ht="17.100000000000001" customHeight="1" x14ac:dyDescent="0.15">
      <c r="B12" s="413"/>
      <c r="C12" s="414"/>
      <c r="D12" s="414"/>
      <c r="E12" s="414"/>
      <c r="F12" s="414"/>
      <c r="G12" s="414"/>
      <c r="H12" s="184" t="s">
        <v>37</v>
      </c>
      <c r="I12" s="413"/>
      <c r="J12" s="414"/>
      <c r="K12" s="414"/>
      <c r="L12" s="414"/>
      <c r="M12" s="414"/>
      <c r="N12" s="414"/>
      <c r="O12" s="184" t="s">
        <v>37</v>
      </c>
      <c r="P12" s="407">
        <f>+B12-I12</f>
        <v>0</v>
      </c>
      <c r="Q12" s="408"/>
      <c r="R12" s="408"/>
      <c r="S12" s="408"/>
      <c r="T12" s="408"/>
      <c r="U12" s="409"/>
      <c r="V12" s="410"/>
      <c r="W12" s="411"/>
      <c r="X12" s="411"/>
      <c r="Y12" s="411"/>
      <c r="Z12" s="411"/>
      <c r="AA12" s="412"/>
      <c r="AB12" s="405"/>
      <c r="AC12" s="406"/>
      <c r="AD12" s="406"/>
      <c r="AE12" s="406"/>
      <c r="AF12" s="406"/>
      <c r="AG12" s="185" t="s">
        <v>37</v>
      </c>
    </row>
    <row r="13" spans="1:33" ht="17.100000000000001" customHeight="1" x14ac:dyDescent="0.15">
      <c r="B13" s="9" t="s">
        <v>6</v>
      </c>
      <c r="C13" s="10"/>
      <c r="D13" s="10"/>
      <c r="E13" s="162"/>
      <c r="F13" s="10"/>
      <c r="G13" s="10"/>
      <c r="H13" s="11"/>
      <c r="I13" s="168" t="s">
        <v>7</v>
      </c>
      <c r="J13" s="10"/>
      <c r="K13" s="10"/>
      <c r="L13" s="10"/>
      <c r="M13" s="10"/>
      <c r="N13" s="10"/>
      <c r="O13" s="13"/>
      <c r="P13" s="9" t="s">
        <v>8</v>
      </c>
      <c r="Q13" s="10"/>
      <c r="R13" s="10"/>
      <c r="S13" s="10"/>
      <c r="T13" s="10"/>
      <c r="U13" s="13"/>
      <c r="V13" s="9" t="s">
        <v>278</v>
      </c>
      <c r="W13" s="10"/>
      <c r="X13" s="10"/>
      <c r="Y13" s="10"/>
      <c r="Z13" s="10"/>
      <c r="AA13" s="13"/>
      <c r="AB13" s="9" t="s">
        <v>279</v>
      </c>
      <c r="AC13" s="10"/>
      <c r="AD13" s="10"/>
      <c r="AE13" s="10"/>
      <c r="AF13" s="10"/>
      <c r="AG13" s="11"/>
    </row>
    <row r="14" spans="1:33" ht="17.100000000000001" customHeight="1" x14ac:dyDescent="0.15">
      <c r="B14" s="15" t="s">
        <v>9</v>
      </c>
      <c r="C14" s="16"/>
      <c r="D14" s="16"/>
      <c r="E14" s="164"/>
      <c r="F14" s="16"/>
      <c r="G14" s="16"/>
      <c r="H14" s="17"/>
      <c r="I14" s="169" t="s">
        <v>10</v>
      </c>
      <c r="J14" s="16"/>
      <c r="K14" s="16"/>
      <c r="L14" s="16"/>
      <c r="M14" s="16"/>
      <c r="N14" s="16"/>
      <c r="O14" s="13"/>
      <c r="P14" s="170" t="s">
        <v>280</v>
      </c>
      <c r="Q14" s="165"/>
      <c r="R14" s="115"/>
      <c r="S14" s="115"/>
      <c r="T14" s="115"/>
      <c r="U14" s="13"/>
      <c r="V14" s="170" t="s">
        <v>281</v>
      </c>
      <c r="W14" s="171"/>
      <c r="X14" s="171"/>
      <c r="Y14" s="171"/>
      <c r="Z14" s="171"/>
      <c r="AB14" s="172" t="s">
        <v>282</v>
      </c>
      <c r="AC14" s="115"/>
      <c r="AD14" s="115"/>
      <c r="AE14" s="115"/>
      <c r="AF14" s="115"/>
      <c r="AG14" s="116"/>
    </row>
    <row r="15" spans="1:33" ht="17.100000000000001" customHeight="1" x14ac:dyDescent="0.15">
      <c r="B15" s="21" t="s">
        <v>11</v>
      </c>
      <c r="C15" s="22"/>
      <c r="D15" s="22"/>
      <c r="E15" s="173"/>
      <c r="F15" s="22"/>
      <c r="G15" s="22"/>
      <c r="H15" s="23"/>
      <c r="I15" s="174" t="s">
        <v>11</v>
      </c>
      <c r="J15" s="22"/>
      <c r="K15" s="22"/>
      <c r="L15" s="22"/>
      <c r="M15" s="22"/>
      <c r="N15" s="22"/>
      <c r="O15" s="19"/>
      <c r="P15" s="21"/>
      <c r="Q15" s="22"/>
      <c r="R15" s="22"/>
      <c r="S15" s="22"/>
      <c r="T15" s="18"/>
      <c r="U15" s="13"/>
      <c r="V15" s="14"/>
      <c r="W15" s="12"/>
      <c r="X15" s="12"/>
      <c r="Y15" s="12"/>
      <c r="Z15" s="22"/>
      <c r="AA15" s="175"/>
      <c r="AB15" s="21"/>
      <c r="AC15" s="22"/>
      <c r="AD15" s="22"/>
      <c r="AE15" s="22"/>
      <c r="AF15" s="22"/>
      <c r="AG15" s="23"/>
    </row>
    <row r="16" spans="1:33" ht="17.100000000000001" customHeight="1" x14ac:dyDescent="0.15">
      <c r="B16" s="422">
        <f>IF(V12&gt;AB12,AB12,V12)</f>
        <v>0</v>
      </c>
      <c r="C16" s="423"/>
      <c r="D16" s="423"/>
      <c r="E16" s="423"/>
      <c r="F16" s="423"/>
      <c r="G16" s="423"/>
      <c r="H16" s="424"/>
      <c r="I16" s="422">
        <f>IF(P12&gt;B16,B16,P12)</f>
        <v>0</v>
      </c>
      <c r="J16" s="423"/>
      <c r="K16" s="423"/>
      <c r="L16" s="423"/>
      <c r="M16" s="423"/>
      <c r="N16" s="423"/>
      <c r="O16" s="424"/>
      <c r="P16" s="405"/>
      <c r="Q16" s="406"/>
      <c r="R16" s="406"/>
      <c r="S16" s="406"/>
      <c r="T16" s="406"/>
      <c r="U16" s="185" t="s">
        <v>37</v>
      </c>
      <c r="V16" s="405"/>
      <c r="W16" s="406"/>
      <c r="X16" s="406"/>
      <c r="Y16" s="406"/>
      <c r="Z16" s="406"/>
      <c r="AA16" s="183" t="s">
        <v>37</v>
      </c>
      <c r="AB16" s="421" t="str">
        <f>IF(ISBLANK(V16),"",+V16-P16)</f>
        <v/>
      </c>
      <c r="AC16" s="406"/>
      <c r="AD16" s="406"/>
      <c r="AE16" s="406"/>
      <c r="AF16" s="406"/>
      <c r="AG16" s="186" t="s">
        <v>37</v>
      </c>
    </row>
    <row r="17" spans="2:33" ht="17.100000000000001" customHeight="1" x14ac:dyDescent="0.15">
      <c r="B17" s="25" t="s">
        <v>283</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6"/>
    </row>
    <row r="18" spans="2:33" ht="17.100000000000001" customHeight="1" x14ac:dyDescent="0.15">
      <c r="B18" s="27" t="s">
        <v>247</v>
      </c>
      <c r="C18" s="28"/>
      <c r="D18" s="28"/>
      <c r="E18" s="28"/>
      <c r="F18" s="28"/>
      <c r="G18" s="28"/>
      <c r="H18" s="28"/>
      <c r="I18" s="28"/>
      <c r="J18" s="28"/>
      <c r="K18" s="29"/>
      <c r="L18" s="3" t="s">
        <v>244</v>
      </c>
      <c r="M18" s="4"/>
      <c r="N18" s="4"/>
      <c r="O18" s="4"/>
      <c r="P18" s="4"/>
      <c r="Q18" s="4"/>
      <c r="R18" s="5"/>
      <c r="S18" s="30" t="s">
        <v>12</v>
      </c>
      <c r="T18" s="31"/>
      <c r="U18" s="31"/>
      <c r="V18" s="31"/>
      <c r="W18" s="31"/>
      <c r="X18" s="31"/>
      <c r="Y18" s="31"/>
      <c r="Z18" s="31"/>
      <c r="AA18" s="31"/>
      <c r="AB18" s="31"/>
      <c r="AC18" s="31"/>
      <c r="AD18" s="30" t="s">
        <v>245</v>
      </c>
      <c r="AE18" s="31"/>
      <c r="AF18" s="31"/>
      <c r="AG18" s="32"/>
    </row>
    <row r="19" spans="2:33" ht="17.100000000000001" customHeight="1" x14ac:dyDescent="0.15">
      <c r="B19" s="92"/>
      <c r="C19" s="93"/>
      <c r="D19" s="93"/>
      <c r="E19" s="93"/>
      <c r="F19" s="93"/>
      <c r="G19" s="93"/>
      <c r="H19" s="93"/>
      <c r="I19" s="93"/>
      <c r="J19" s="93"/>
      <c r="K19" s="93"/>
      <c r="L19" s="394"/>
      <c r="M19" s="395"/>
      <c r="N19" s="395"/>
      <c r="O19" s="395"/>
      <c r="P19" s="395"/>
      <c r="Q19" s="395"/>
      <c r="R19" s="396"/>
      <c r="S19" s="425"/>
      <c r="T19" s="426"/>
      <c r="U19" s="426"/>
      <c r="V19" s="426"/>
      <c r="W19" s="403"/>
      <c r="X19" s="403"/>
      <c r="Y19" s="403"/>
      <c r="Z19" s="403"/>
      <c r="AA19" s="403"/>
      <c r="AB19" s="403"/>
      <c r="AC19" s="404"/>
      <c r="AD19" s="397" t="s">
        <v>255</v>
      </c>
      <c r="AE19" s="398"/>
      <c r="AF19" s="398"/>
      <c r="AG19" s="399"/>
    </row>
    <row r="20" spans="2:33" ht="17.100000000000001" customHeight="1" x14ac:dyDescent="0.15">
      <c r="B20" s="94"/>
      <c r="C20" s="95"/>
      <c r="D20" s="95"/>
      <c r="E20" s="95"/>
      <c r="F20" s="95"/>
      <c r="G20" s="95"/>
      <c r="H20" s="95"/>
      <c r="I20" s="95"/>
      <c r="J20" s="95"/>
      <c r="K20" s="95"/>
      <c r="L20" s="418"/>
      <c r="M20" s="419"/>
      <c r="N20" s="419"/>
      <c r="O20" s="419"/>
      <c r="P20" s="419"/>
      <c r="Q20" s="419"/>
      <c r="R20" s="420"/>
      <c r="S20" s="380"/>
      <c r="T20" s="381"/>
      <c r="U20" s="381"/>
      <c r="V20" s="381"/>
      <c r="W20" s="382"/>
      <c r="X20" s="382"/>
      <c r="Y20" s="382"/>
      <c r="Z20" s="382"/>
      <c r="AA20" s="382"/>
      <c r="AB20" s="382"/>
      <c r="AC20" s="383"/>
      <c r="AD20" s="400" t="s">
        <v>256</v>
      </c>
      <c r="AE20" s="401"/>
      <c r="AF20" s="401"/>
      <c r="AG20" s="402"/>
    </row>
    <row r="21" spans="2:33" ht="17.100000000000001" customHeight="1" x14ac:dyDescent="0.15">
      <c r="B21" s="94"/>
      <c r="C21" s="95"/>
      <c r="D21" s="95"/>
      <c r="E21" s="95"/>
      <c r="F21" s="95"/>
      <c r="G21" s="95"/>
      <c r="H21" s="95"/>
      <c r="I21" s="95"/>
      <c r="J21" s="95"/>
      <c r="K21" s="95"/>
      <c r="L21" s="418"/>
      <c r="M21" s="419"/>
      <c r="N21" s="419"/>
      <c r="O21" s="419"/>
      <c r="P21" s="419"/>
      <c r="Q21" s="419"/>
      <c r="R21" s="420"/>
      <c r="S21" s="380"/>
      <c r="T21" s="381"/>
      <c r="U21" s="381"/>
      <c r="V21" s="381"/>
      <c r="W21" s="382"/>
      <c r="X21" s="382"/>
      <c r="Y21" s="382"/>
      <c r="Z21" s="382"/>
      <c r="AA21" s="382"/>
      <c r="AB21" s="382"/>
      <c r="AC21" s="383"/>
      <c r="AD21" s="384"/>
      <c r="AE21" s="385"/>
      <c r="AF21" s="385"/>
      <c r="AG21" s="386"/>
    </row>
    <row r="22" spans="2:33" ht="17.100000000000001" customHeight="1" x14ac:dyDescent="0.15">
      <c r="B22" s="94"/>
      <c r="C22" s="95"/>
      <c r="D22" s="95"/>
      <c r="E22" s="95"/>
      <c r="F22" s="95"/>
      <c r="G22" s="95"/>
      <c r="H22" s="95"/>
      <c r="I22" s="95"/>
      <c r="J22" s="95"/>
      <c r="K22" s="95"/>
      <c r="L22" s="418"/>
      <c r="M22" s="419"/>
      <c r="N22" s="419"/>
      <c r="O22" s="419"/>
      <c r="P22" s="419"/>
      <c r="Q22" s="419"/>
      <c r="R22" s="420"/>
      <c r="S22" s="380"/>
      <c r="T22" s="381"/>
      <c r="U22" s="381"/>
      <c r="V22" s="381"/>
      <c r="W22" s="382"/>
      <c r="X22" s="382"/>
      <c r="Y22" s="382"/>
      <c r="Z22" s="382"/>
      <c r="AA22" s="382"/>
      <c r="AB22" s="382"/>
      <c r="AC22" s="383"/>
      <c r="AD22" s="384"/>
      <c r="AE22" s="385"/>
      <c r="AF22" s="385"/>
      <c r="AG22" s="386"/>
    </row>
    <row r="23" spans="2:33" ht="17.100000000000001" customHeight="1" x14ac:dyDescent="0.15">
      <c r="B23" s="94"/>
      <c r="C23" s="95"/>
      <c r="D23" s="95"/>
      <c r="E23" s="95"/>
      <c r="F23" s="95"/>
      <c r="G23" s="95"/>
      <c r="H23" s="95"/>
      <c r="I23" s="95"/>
      <c r="J23" s="95"/>
      <c r="K23" s="95"/>
      <c r="L23" s="418"/>
      <c r="M23" s="419"/>
      <c r="N23" s="419"/>
      <c r="O23" s="419"/>
      <c r="P23" s="419"/>
      <c r="Q23" s="419"/>
      <c r="R23" s="420"/>
      <c r="S23" s="380"/>
      <c r="T23" s="381"/>
      <c r="U23" s="381"/>
      <c r="V23" s="381"/>
      <c r="W23" s="382"/>
      <c r="X23" s="382"/>
      <c r="Y23" s="382"/>
      <c r="Z23" s="382"/>
      <c r="AA23" s="382"/>
      <c r="AB23" s="382"/>
      <c r="AC23" s="383"/>
      <c r="AD23" s="384"/>
      <c r="AE23" s="385"/>
      <c r="AF23" s="385"/>
      <c r="AG23" s="386"/>
    </row>
    <row r="24" spans="2:33" ht="17.100000000000001" customHeight="1" x14ac:dyDescent="0.15">
      <c r="B24" s="94"/>
      <c r="C24" s="95"/>
      <c r="D24" s="95"/>
      <c r="E24" s="95"/>
      <c r="F24" s="95"/>
      <c r="G24" s="95"/>
      <c r="H24" s="95"/>
      <c r="I24" s="95"/>
      <c r="J24" s="95"/>
      <c r="K24" s="95"/>
      <c r="L24" s="418"/>
      <c r="M24" s="419"/>
      <c r="N24" s="419"/>
      <c r="O24" s="419"/>
      <c r="P24" s="419"/>
      <c r="Q24" s="419"/>
      <c r="R24" s="420"/>
      <c r="S24" s="380"/>
      <c r="T24" s="381"/>
      <c r="U24" s="381"/>
      <c r="V24" s="381"/>
      <c r="W24" s="382"/>
      <c r="X24" s="382"/>
      <c r="Y24" s="382"/>
      <c r="Z24" s="382"/>
      <c r="AA24" s="382"/>
      <c r="AB24" s="382"/>
      <c r="AC24" s="383"/>
      <c r="AD24" s="384"/>
      <c r="AE24" s="385"/>
      <c r="AF24" s="385"/>
      <c r="AG24" s="386"/>
    </row>
    <row r="25" spans="2:33" ht="17.100000000000001" customHeight="1" x14ac:dyDescent="0.15">
      <c r="B25" s="94"/>
      <c r="C25" s="95"/>
      <c r="D25" s="95"/>
      <c r="E25" s="95"/>
      <c r="F25" s="95"/>
      <c r="G25" s="95"/>
      <c r="H25" s="95"/>
      <c r="I25" s="95"/>
      <c r="J25" s="95"/>
      <c r="K25" s="95"/>
      <c r="L25" s="418"/>
      <c r="M25" s="419"/>
      <c r="N25" s="419"/>
      <c r="O25" s="419"/>
      <c r="P25" s="419"/>
      <c r="Q25" s="419"/>
      <c r="R25" s="420"/>
      <c r="S25" s="380"/>
      <c r="T25" s="381"/>
      <c r="U25" s="381"/>
      <c r="V25" s="381"/>
      <c r="W25" s="382"/>
      <c r="X25" s="382"/>
      <c r="Y25" s="382"/>
      <c r="Z25" s="382"/>
      <c r="AA25" s="382"/>
      <c r="AB25" s="382"/>
      <c r="AC25" s="383"/>
      <c r="AD25" s="384"/>
      <c r="AE25" s="385"/>
      <c r="AF25" s="385"/>
      <c r="AG25" s="386"/>
    </row>
    <row r="26" spans="2:33" ht="17.100000000000001" customHeight="1" x14ac:dyDescent="0.15">
      <c r="B26" s="94"/>
      <c r="C26" s="95"/>
      <c r="D26" s="95"/>
      <c r="E26" s="95"/>
      <c r="F26" s="95"/>
      <c r="G26" s="95"/>
      <c r="H26" s="95"/>
      <c r="I26" s="95"/>
      <c r="J26" s="95"/>
      <c r="K26" s="95"/>
      <c r="L26" s="418"/>
      <c r="M26" s="419"/>
      <c r="N26" s="419"/>
      <c r="O26" s="419"/>
      <c r="P26" s="419"/>
      <c r="Q26" s="419"/>
      <c r="R26" s="420"/>
      <c r="S26" s="380"/>
      <c r="T26" s="381"/>
      <c r="U26" s="381"/>
      <c r="V26" s="381"/>
      <c r="W26" s="382"/>
      <c r="X26" s="382"/>
      <c r="Y26" s="382"/>
      <c r="Z26" s="382"/>
      <c r="AA26" s="382"/>
      <c r="AB26" s="382"/>
      <c r="AC26" s="383"/>
      <c r="AD26" s="384"/>
      <c r="AE26" s="385"/>
      <c r="AF26" s="385"/>
      <c r="AG26" s="386"/>
    </row>
    <row r="27" spans="2:33" ht="17.100000000000001" customHeight="1" x14ac:dyDescent="0.15">
      <c r="B27" s="94"/>
      <c r="C27" s="95"/>
      <c r="D27" s="95"/>
      <c r="E27" s="95"/>
      <c r="F27" s="95"/>
      <c r="G27" s="95"/>
      <c r="H27" s="95"/>
      <c r="I27" s="95"/>
      <c r="J27" s="95"/>
      <c r="K27" s="95"/>
      <c r="L27" s="418"/>
      <c r="M27" s="419"/>
      <c r="N27" s="419"/>
      <c r="O27" s="419"/>
      <c r="P27" s="419"/>
      <c r="Q27" s="419"/>
      <c r="R27" s="420"/>
      <c r="S27" s="380"/>
      <c r="T27" s="381"/>
      <c r="U27" s="381"/>
      <c r="V27" s="381"/>
      <c r="W27" s="382"/>
      <c r="X27" s="382"/>
      <c r="Y27" s="382"/>
      <c r="Z27" s="382"/>
      <c r="AA27" s="382"/>
      <c r="AB27" s="382"/>
      <c r="AC27" s="383"/>
      <c r="AD27" s="384"/>
      <c r="AE27" s="385"/>
      <c r="AF27" s="385"/>
      <c r="AG27" s="386"/>
    </row>
    <row r="28" spans="2:33" ht="17.100000000000001" customHeight="1" x14ac:dyDescent="0.15">
      <c r="B28" s="94"/>
      <c r="C28" s="95"/>
      <c r="D28" s="95"/>
      <c r="E28" s="95"/>
      <c r="F28" s="95"/>
      <c r="G28" s="95"/>
      <c r="H28" s="95"/>
      <c r="I28" s="95"/>
      <c r="J28" s="95"/>
      <c r="K28" s="95"/>
      <c r="L28" s="418"/>
      <c r="M28" s="419"/>
      <c r="N28" s="419"/>
      <c r="O28" s="419"/>
      <c r="P28" s="419"/>
      <c r="Q28" s="419"/>
      <c r="R28" s="420"/>
      <c r="S28" s="380"/>
      <c r="T28" s="381"/>
      <c r="U28" s="381"/>
      <c r="V28" s="381"/>
      <c r="W28" s="382"/>
      <c r="X28" s="382"/>
      <c r="Y28" s="382"/>
      <c r="Z28" s="382"/>
      <c r="AA28" s="382"/>
      <c r="AB28" s="382"/>
      <c r="AC28" s="383"/>
      <c r="AD28" s="384"/>
      <c r="AE28" s="385"/>
      <c r="AF28" s="385"/>
      <c r="AG28" s="386"/>
    </row>
    <row r="29" spans="2:33" ht="17.100000000000001" customHeight="1" x14ac:dyDescent="0.15">
      <c r="B29" s="94"/>
      <c r="C29" s="95"/>
      <c r="D29" s="95"/>
      <c r="E29" s="95"/>
      <c r="F29" s="95"/>
      <c r="G29" s="95"/>
      <c r="H29" s="95"/>
      <c r="I29" s="95"/>
      <c r="J29" s="95"/>
      <c r="K29" s="95"/>
      <c r="L29" s="418"/>
      <c r="M29" s="419"/>
      <c r="N29" s="419"/>
      <c r="O29" s="419"/>
      <c r="P29" s="419"/>
      <c r="Q29" s="419"/>
      <c r="R29" s="420"/>
      <c r="S29" s="380"/>
      <c r="T29" s="381"/>
      <c r="U29" s="381"/>
      <c r="V29" s="381"/>
      <c r="W29" s="382"/>
      <c r="X29" s="382"/>
      <c r="Y29" s="382"/>
      <c r="Z29" s="382"/>
      <c r="AA29" s="382"/>
      <c r="AB29" s="382"/>
      <c r="AC29" s="383"/>
      <c r="AD29" s="384"/>
      <c r="AE29" s="385"/>
      <c r="AF29" s="385"/>
      <c r="AG29" s="386"/>
    </row>
    <row r="30" spans="2:33" ht="17.100000000000001" customHeight="1" x14ac:dyDescent="0.15">
      <c r="B30" s="94"/>
      <c r="C30" s="95"/>
      <c r="D30" s="95"/>
      <c r="E30" s="95"/>
      <c r="F30" s="95"/>
      <c r="G30" s="95"/>
      <c r="H30" s="95"/>
      <c r="I30" s="95"/>
      <c r="J30" s="95"/>
      <c r="K30" s="95"/>
      <c r="L30" s="418"/>
      <c r="M30" s="419"/>
      <c r="N30" s="419"/>
      <c r="O30" s="419"/>
      <c r="P30" s="419"/>
      <c r="Q30" s="419"/>
      <c r="R30" s="420"/>
      <c r="S30" s="380"/>
      <c r="T30" s="381"/>
      <c r="U30" s="381"/>
      <c r="V30" s="381"/>
      <c r="W30" s="382"/>
      <c r="X30" s="382"/>
      <c r="Y30" s="382"/>
      <c r="Z30" s="382"/>
      <c r="AA30" s="382"/>
      <c r="AB30" s="382"/>
      <c r="AC30" s="383"/>
      <c r="AD30" s="384"/>
      <c r="AE30" s="385"/>
      <c r="AF30" s="385"/>
      <c r="AG30" s="386"/>
    </row>
    <row r="31" spans="2:33" ht="17.100000000000001" customHeight="1" x14ac:dyDescent="0.15">
      <c r="B31" s="94"/>
      <c r="C31" s="95"/>
      <c r="D31" s="95"/>
      <c r="E31" s="95"/>
      <c r="F31" s="95"/>
      <c r="G31" s="95"/>
      <c r="H31" s="95"/>
      <c r="I31" s="95"/>
      <c r="J31" s="95"/>
      <c r="K31" s="95"/>
      <c r="L31" s="418"/>
      <c r="M31" s="419"/>
      <c r="N31" s="419"/>
      <c r="O31" s="419"/>
      <c r="P31" s="419"/>
      <c r="Q31" s="419"/>
      <c r="R31" s="420"/>
      <c r="S31" s="380"/>
      <c r="T31" s="381"/>
      <c r="U31" s="381"/>
      <c r="V31" s="381"/>
      <c r="W31" s="382"/>
      <c r="X31" s="382"/>
      <c r="Y31" s="382"/>
      <c r="Z31" s="382"/>
      <c r="AA31" s="382"/>
      <c r="AB31" s="382"/>
      <c r="AC31" s="383"/>
      <c r="AD31" s="384"/>
      <c r="AE31" s="385"/>
      <c r="AF31" s="385"/>
      <c r="AG31" s="386"/>
    </row>
    <row r="32" spans="2:33" ht="17.100000000000001" customHeight="1" x14ac:dyDescent="0.15">
      <c r="B32" s="94"/>
      <c r="C32" s="95"/>
      <c r="D32" s="95"/>
      <c r="E32" s="95"/>
      <c r="F32" s="95"/>
      <c r="G32" s="95"/>
      <c r="H32" s="95"/>
      <c r="I32" s="95"/>
      <c r="J32" s="95"/>
      <c r="K32" s="95"/>
      <c r="L32" s="418"/>
      <c r="M32" s="419"/>
      <c r="N32" s="419"/>
      <c r="O32" s="419"/>
      <c r="P32" s="419"/>
      <c r="Q32" s="419"/>
      <c r="R32" s="420"/>
      <c r="S32" s="380"/>
      <c r="T32" s="381"/>
      <c r="U32" s="381"/>
      <c r="V32" s="381"/>
      <c r="W32" s="382"/>
      <c r="X32" s="382"/>
      <c r="Y32" s="382"/>
      <c r="Z32" s="382"/>
      <c r="AA32" s="382"/>
      <c r="AB32" s="382"/>
      <c r="AC32" s="383"/>
      <c r="AD32" s="384"/>
      <c r="AE32" s="385"/>
      <c r="AF32" s="385"/>
      <c r="AG32" s="386"/>
    </row>
    <row r="33" spans="2:33" ht="17.100000000000001" customHeight="1" x14ac:dyDescent="0.15">
      <c r="B33" s="94"/>
      <c r="C33" s="95"/>
      <c r="D33" s="95"/>
      <c r="E33" s="95"/>
      <c r="F33" s="95"/>
      <c r="G33" s="95"/>
      <c r="H33" s="95"/>
      <c r="I33" s="95"/>
      <c r="J33" s="95"/>
      <c r="K33" s="95"/>
      <c r="L33" s="418"/>
      <c r="M33" s="419"/>
      <c r="N33" s="419"/>
      <c r="O33" s="419"/>
      <c r="P33" s="419"/>
      <c r="Q33" s="419"/>
      <c r="R33" s="420"/>
      <c r="S33" s="447"/>
      <c r="T33" s="448"/>
      <c r="U33" s="448"/>
      <c r="V33" s="448"/>
      <c r="W33" s="449"/>
      <c r="X33" s="449"/>
      <c r="Y33" s="449"/>
      <c r="Z33" s="449"/>
      <c r="AA33" s="449"/>
      <c r="AB33" s="449"/>
      <c r="AC33" s="450"/>
      <c r="AD33" s="384"/>
      <c r="AE33" s="385"/>
      <c r="AF33" s="385"/>
      <c r="AG33" s="386"/>
    </row>
    <row r="34" spans="2:33" ht="17.100000000000001" customHeight="1" x14ac:dyDescent="0.15">
      <c r="B34" s="30" t="s">
        <v>291</v>
      </c>
      <c r="C34" s="31"/>
      <c r="D34" s="31"/>
      <c r="E34" s="31"/>
      <c r="F34" s="31"/>
      <c r="G34" s="31"/>
      <c r="H34" s="31"/>
      <c r="I34" s="31"/>
      <c r="J34" s="31"/>
      <c r="K34" s="31"/>
      <c r="L34" s="442">
        <f>SUM(L19:R33)</f>
        <v>0</v>
      </c>
      <c r="M34" s="443"/>
      <c r="N34" s="443"/>
      <c r="O34" s="443"/>
      <c r="P34" s="443"/>
      <c r="Q34" s="443"/>
      <c r="R34" s="444"/>
      <c r="S34" s="25"/>
      <c r="T34" s="25"/>
      <c r="U34" s="25"/>
      <c r="V34" s="25"/>
      <c r="W34" s="25"/>
      <c r="X34" s="25"/>
      <c r="Y34" s="25"/>
      <c r="Z34" s="25"/>
      <c r="AA34" s="25"/>
      <c r="AB34" s="25"/>
      <c r="AC34" s="25"/>
      <c r="AD34" s="25"/>
      <c r="AE34" s="25"/>
      <c r="AF34" s="25"/>
      <c r="AG34" s="26"/>
    </row>
    <row r="35" spans="2:33" ht="17.100000000000001" customHeight="1" x14ac:dyDescent="0.15">
      <c r="B35" s="24" t="s">
        <v>289</v>
      </c>
      <c r="C35" s="25"/>
      <c r="D35" s="25"/>
      <c r="E35" s="25"/>
      <c r="F35" s="25"/>
      <c r="G35" s="25"/>
      <c r="H35" s="25"/>
      <c r="I35" s="25"/>
      <c r="J35" s="25"/>
      <c r="K35" s="6"/>
      <c r="L35" s="6"/>
      <c r="M35" s="6"/>
      <c r="N35" s="6"/>
      <c r="O35" s="6"/>
      <c r="P35" s="6"/>
      <c r="Q35" s="6"/>
      <c r="R35" s="6"/>
      <c r="S35" s="6"/>
      <c r="T35" s="6"/>
      <c r="U35" s="6"/>
      <c r="V35" s="6"/>
      <c r="W35" s="6"/>
      <c r="X35" s="6"/>
      <c r="Y35" s="6"/>
      <c r="Z35" s="6"/>
      <c r="AA35" s="6"/>
      <c r="AB35" s="6"/>
      <c r="AC35" s="6"/>
      <c r="AD35" s="6"/>
      <c r="AE35" s="6"/>
      <c r="AF35" s="6"/>
      <c r="AG35" s="7"/>
    </row>
    <row r="36" spans="2:33" ht="17.100000000000001" customHeight="1" x14ac:dyDescent="0.15">
      <c r="B36" s="3" t="s">
        <v>13</v>
      </c>
      <c r="C36" s="4"/>
      <c r="D36" s="4"/>
      <c r="E36" s="4"/>
      <c r="F36" s="4"/>
      <c r="G36" s="4"/>
      <c r="H36" s="4"/>
      <c r="I36" s="4"/>
      <c r="J36" s="5"/>
      <c r="K36" s="3" t="s">
        <v>14</v>
      </c>
      <c r="L36" s="4"/>
      <c r="M36" s="4"/>
      <c r="N36" s="4"/>
      <c r="O36" s="4"/>
      <c r="P36" s="4"/>
      <c r="Q36" s="5"/>
      <c r="R36" s="3" t="s">
        <v>15</v>
      </c>
      <c r="S36" s="5"/>
      <c r="T36" s="3" t="s">
        <v>246</v>
      </c>
      <c r="U36" s="4"/>
      <c r="V36" s="4"/>
      <c r="W36" s="5"/>
      <c r="X36" s="3" t="s">
        <v>244</v>
      </c>
      <c r="Y36" s="4"/>
      <c r="Z36" s="4"/>
      <c r="AA36" s="5"/>
      <c r="AB36" s="3" t="s">
        <v>290</v>
      </c>
      <c r="AC36" s="4"/>
      <c r="AD36" s="4"/>
      <c r="AE36" s="4"/>
      <c r="AF36" s="4"/>
      <c r="AG36" s="5"/>
    </row>
    <row r="37" spans="2:33" ht="17.100000000000001" customHeight="1" x14ac:dyDescent="0.15">
      <c r="B37" s="463"/>
      <c r="C37" s="464"/>
      <c r="D37" s="464"/>
      <c r="E37" s="464"/>
      <c r="F37" s="464"/>
      <c r="G37" s="464"/>
      <c r="H37" s="464"/>
      <c r="I37" s="464"/>
      <c r="J37" s="464"/>
      <c r="K37" s="439"/>
      <c r="L37" s="440"/>
      <c r="M37" s="440"/>
      <c r="N37" s="440"/>
      <c r="O37" s="440"/>
      <c r="P37" s="440"/>
      <c r="Q37" s="440"/>
      <c r="R37" s="465"/>
      <c r="S37" s="466"/>
      <c r="T37" s="445"/>
      <c r="U37" s="446"/>
      <c r="V37" s="446"/>
      <c r="W37" s="446"/>
      <c r="X37" s="436"/>
      <c r="Y37" s="437"/>
      <c r="Z37" s="437"/>
      <c r="AA37" s="438"/>
      <c r="AB37" s="439"/>
      <c r="AC37" s="440"/>
      <c r="AD37" s="440"/>
      <c r="AE37" s="440"/>
      <c r="AF37" s="440"/>
      <c r="AG37" s="441"/>
    </row>
    <row r="38" spans="2:33" ht="17.100000000000001" customHeight="1" x14ac:dyDescent="0.15">
      <c r="B38" s="427"/>
      <c r="C38" s="428"/>
      <c r="D38" s="428"/>
      <c r="E38" s="428"/>
      <c r="F38" s="428"/>
      <c r="G38" s="428"/>
      <c r="H38" s="428"/>
      <c r="I38" s="428"/>
      <c r="J38" s="428"/>
      <c r="K38" s="415"/>
      <c r="L38" s="416"/>
      <c r="M38" s="416"/>
      <c r="N38" s="416"/>
      <c r="O38" s="416"/>
      <c r="P38" s="416"/>
      <c r="Q38" s="416"/>
      <c r="R38" s="429"/>
      <c r="S38" s="430"/>
      <c r="T38" s="431"/>
      <c r="U38" s="432"/>
      <c r="V38" s="432"/>
      <c r="W38" s="432"/>
      <c r="X38" s="433"/>
      <c r="Y38" s="434"/>
      <c r="Z38" s="434"/>
      <c r="AA38" s="435"/>
      <c r="AB38" s="415"/>
      <c r="AC38" s="416"/>
      <c r="AD38" s="416"/>
      <c r="AE38" s="416"/>
      <c r="AF38" s="416"/>
      <c r="AG38" s="417"/>
    </row>
    <row r="39" spans="2:33" ht="17.100000000000001" customHeight="1" x14ac:dyDescent="0.15">
      <c r="B39" s="427"/>
      <c r="C39" s="428"/>
      <c r="D39" s="428"/>
      <c r="E39" s="428"/>
      <c r="F39" s="428"/>
      <c r="G39" s="428"/>
      <c r="H39" s="428"/>
      <c r="I39" s="428"/>
      <c r="J39" s="428"/>
      <c r="K39" s="415"/>
      <c r="L39" s="416"/>
      <c r="M39" s="416"/>
      <c r="N39" s="416"/>
      <c r="O39" s="416"/>
      <c r="P39" s="416"/>
      <c r="Q39" s="416"/>
      <c r="R39" s="429"/>
      <c r="S39" s="430"/>
      <c r="T39" s="431"/>
      <c r="U39" s="432"/>
      <c r="V39" s="432"/>
      <c r="W39" s="432"/>
      <c r="X39" s="433"/>
      <c r="Y39" s="434"/>
      <c r="Z39" s="434"/>
      <c r="AA39" s="435"/>
      <c r="AB39" s="415"/>
      <c r="AC39" s="416"/>
      <c r="AD39" s="416"/>
      <c r="AE39" s="416"/>
      <c r="AF39" s="416"/>
      <c r="AG39" s="417"/>
    </row>
    <row r="40" spans="2:33" ht="17.100000000000001" customHeight="1" x14ac:dyDescent="0.15">
      <c r="B40" s="427"/>
      <c r="C40" s="428"/>
      <c r="D40" s="428"/>
      <c r="E40" s="428"/>
      <c r="F40" s="428"/>
      <c r="G40" s="428"/>
      <c r="H40" s="428"/>
      <c r="I40" s="428"/>
      <c r="J40" s="428"/>
      <c r="K40" s="415"/>
      <c r="L40" s="416"/>
      <c r="M40" s="416"/>
      <c r="N40" s="416"/>
      <c r="O40" s="416"/>
      <c r="P40" s="416"/>
      <c r="Q40" s="416"/>
      <c r="R40" s="429"/>
      <c r="S40" s="430"/>
      <c r="T40" s="431"/>
      <c r="U40" s="432"/>
      <c r="V40" s="432"/>
      <c r="W40" s="432"/>
      <c r="X40" s="433"/>
      <c r="Y40" s="434"/>
      <c r="Z40" s="434"/>
      <c r="AA40" s="435"/>
      <c r="AB40" s="415"/>
      <c r="AC40" s="416"/>
      <c r="AD40" s="416"/>
      <c r="AE40" s="416"/>
      <c r="AF40" s="416"/>
      <c r="AG40" s="417"/>
    </row>
    <row r="41" spans="2:33" ht="17.100000000000001" customHeight="1" x14ac:dyDescent="0.15">
      <c r="B41" s="106"/>
      <c r="C41" s="107"/>
      <c r="D41" s="107"/>
      <c r="E41" s="107"/>
      <c r="F41" s="107"/>
      <c r="G41" s="107"/>
      <c r="H41" s="107"/>
      <c r="I41" s="107"/>
      <c r="J41" s="107"/>
      <c r="K41" s="108"/>
      <c r="L41" s="109"/>
      <c r="M41" s="109"/>
      <c r="N41" s="109"/>
      <c r="O41" s="109"/>
      <c r="P41" s="109"/>
      <c r="Q41" s="109"/>
      <c r="R41" s="110"/>
      <c r="S41" s="111"/>
      <c r="T41" s="112"/>
      <c r="U41" s="113"/>
      <c r="V41" s="113"/>
      <c r="W41" s="113"/>
      <c r="X41" s="433"/>
      <c r="Y41" s="434"/>
      <c r="Z41" s="434"/>
      <c r="AA41" s="435"/>
      <c r="AB41" s="108"/>
      <c r="AC41" s="109"/>
      <c r="AD41" s="109"/>
      <c r="AE41" s="109"/>
      <c r="AF41" s="109"/>
      <c r="AG41" s="114"/>
    </row>
    <row r="42" spans="2:33" ht="17.100000000000001" customHeight="1" x14ac:dyDescent="0.15">
      <c r="B42" s="427"/>
      <c r="C42" s="428"/>
      <c r="D42" s="428"/>
      <c r="E42" s="428"/>
      <c r="F42" s="428"/>
      <c r="G42" s="428"/>
      <c r="H42" s="428"/>
      <c r="I42" s="428"/>
      <c r="J42" s="428"/>
      <c r="K42" s="415"/>
      <c r="L42" s="416"/>
      <c r="M42" s="416"/>
      <c r="N42" s="416"/>
      <c r="O42" s="416"/>
      <c r="P42" s="416"/>
      <c r="Q42" s="416"/>
      <c r="R42" s="429"/>
      <c r="S42" s="430"/>
      <c r="T42" s="431"/>
      <c r="U42" s="432"/>
      <c r="V42" s="432"/>
      <c r="W42" s="432"/>
      <c r="X42" s="433"/>
      <c r="Y42" s="434"/>
      <c r="Z42" s="434"/>
      <c r="AA42" s="435"/>
      <c r="AB42" s="415"/>
      <c r="AC42" s="416"/>
      <c r="AD42" s="416"/>
      <c r="AE42" s="416"/>
      <c r="AF42" s="416"/>
      <c r="AG42" s="417"/>
    </row>
    <row r="43" spans="2:33" ht="17.100000000000001" customHeight="1" x14ac:dyDescent="0.15">
      <c r="B43" s="427"/>
      <c r="C43" s="428"/>
      <c r="D43" s="428"/>
      <c r="E43" s="428"/>
      <c r="F43" s="428"/>
      <c r="G43" s="428"/>
      <c r="H43" s="428"/>
      <c r="I43" s="428"/>
      <c r="J43" s="428"/>
      <c r="K43" s="415"/>
      <c r="L43" s="416"/>
      <c r="M43" s="416"/>
      <c r="N43" s="416"/>
      <c r="O43" s="416"/>
      <c r="P43" s="416"/>
      <c r="Q43" s="416"/>
      <c r="R43" s="429"/>
      <c r="S43" s="430"/>
      <c r="T43" s="431"/>
      <c r="U43" s="432"/>
      <c r="V43" s="432"/>
      <c r="W43" s="432"/>
      <c r="X43" s="433"/>
      <c r="Y43" s="434"/>
      <c r="Z43" s="434"/>
      <c r="AA43" s="435"/>
      <c r="AB43" s="415"/>
      <c r="AC43" s="416"/>
      <c r="AD43" s="416"/>
      <c r="AE43" s="416"/>
      <c r="AF43" s="416"/>
      <c r="AG43" s="417"/>
    </row>
    <row r="44" spans="2:33" ht="17.100000000000001" customHeight="1" x14ac:dyDescent="0.15">
      <c r="B44" s="459"/>
      <c r="C44" s="460"/>
      <c r="D44" s="460"/>
      <c r="E44" s="460"/>
      <c r="F44" s="460"/>
      <c r="G44" s="460"/>
      <c r="H44" s="460"/>
      <c r="I44" s="460"/>
      <c r="J44" s="460"/>
      <c r="K44" s="451"/>
      <c r="L44" s="452"/>
      <c r="M44" s="452"/>
      <c r="N44" s="452"/>
      <c r="O44" s="452"/>
      <c r="P44" s="452"/>
      <c r="Q44" s="452"/>
      <c r="R44" s="461"/>
      <c r="S44" s="462"/>
      <c r="T44" s="454"/>
      <c r="U44" s="455"/>
      <c r="V44" s="455"/>
      <c r="W44" s="455"/>
      <c r="X44" s="456"/>
      <c r="Y44" s="457"/>
      <c r="Z44" s="457"/>
      <c r="AA44" s="458"/>
      <c r="AB44" s="451"/>
      <c r="AC44" s="452"/>
      <c r="AD44" s="452"/>
      <c r="AE44" s="452"/>
      <c r="AF44" s="452"/>
      <c r="AG44" s="453"/>
    </row>
    <row r="45" spans="2:33" ht="17.100000000000001" customHeight="1" x14ac:dyDescent="0.15">
      <c r="B45" s="33" t="s">
        <v>16</v>
      </c>
    </row>
    <row r="46" spans="2:33" ht="13.5" customHeight="1" x14ac:dyDescent="0.15">
      <c r="B46" s="33" t="s">
        <v>17</v>
      </c>
    </row>
    <row r="47" spans="2:33" ht="13.5" customHeight="1" x14ac:dyDescent="0.15">
      <c r="B47" s="33" t="s">
        <v>318</v>
      </c>
    </row>
    <row r="48" spans="2:33" ht="13.5" customHeight="1" x14ac:dyDescent="0.15">
      <c r="B48" s="33"/>
      <c r="C48" s="33" t="s">
        <v>319</v>
      </c>
    </row>
    <row r="49" spans="2:3" ht="13.5" customHeight="1" x14ac:dyDescent="0.15">
      <c r="B49" s="33"/>
      <c r="C49" s="33" t="s">
        <v>320</v>
      </c>
    </row>
    <row r="50" spans="2:3" ht="13.5" customHeight="1" x14ac:dyDescent="0.15"/>
    <row r="51" spans="2:3" ht="13.5" customHeight="1" x14ac:dyDescent="0.15"/>
    <row r="52" spans="2:3" ht="13.5" customHeight="1" x14ac:dyDescent="0.15"/>
    <row r="53" spans="2:3" ht="13.5" customHeight="1" x14ac:dyDescent="0.15"/>
    <row r="54" spans="2:3" ht="13.5" customHeight="1" x14ac:dyDescent="0.15"/>
    <row r="55" spans="2:3" ht="13.5" customHeight="1" x14ac:dyDescent="0.15"/>
    <row r="56" spans="2:3" ht="13.5" customHeight="1" x14ac:dyDescent="0.15"/>
    <row r="57" spans="2:3" ht="13.5" customHeight="1" x14ac:dyDescent="0.15"/>
    <row r="58" spans="2:3" ht="13.5" customHeight="1" x14ac:dyDescent="0.15"/>
    <row r="59" spans="2:3" ht="13.5" customHeight="1" x14ac:dyDescent="0.15"/>
    <row r="151" spans="1:1" x14ac:dyDescent="0.15">
      <c r="A151" s="1" t="s">
        <v>174</v>
      </c>
    </row>
  </sheetData>
  <mergeCells count="121">
    <mergeCell ref="L27:R27"/>
    <mergeCell ref="L28:R28"/>
    <mergeCell ref="S23:V23"/>
    <mergeCell ref="W23:AC23"/>
    <mergeCell ref="L26:R26"/>
    <mergeCell ref="S22:V22"/>
    <mergeCell ref="W22:AC22"/>
    <mergeCell ref="B44:J44"/>
    <mergeCell ref="K44:Q44"/>
    <mergeCell ref="R44:S44"/>
    <mergeCell ref="B43:J43"/>
    <mergeCell ref="B42:J42"/>
    <mergeCell ref="B37:J37"/>
    <mergeCell ref="K37:Q37"/>
    <mergeCell ref="K38:Q38"/>
    <mergeCell ref="X38:AA38"/>
    <mergeCell ref="B39:J39"/>
    <mergeCell ref="K39:Q39"/>
    <mergeCell ref="R39:S39"/>
    <mergeCell ref="T39:W39"/>
    <mergeCell ref="X39:AA39"/>
    <mergeCell ref="R37:S37"/>
    <mergeCell ref="R38:S38"/>
    <mergeCell ref="X41:AA41"/>
    <mergeCell ref="K43:Q43"/>
    <mergeCell ref="R43:S43"/>
    <mergeCell ref="AB44:AG44"/>
    <mergeCell ref="T43:W43"/>
    <mergeCell ref="X43:AA43"/>
    <mergeCell ref="AB43:AG43"/>
    <mergeCell ref="K42:Q42"/>
    <mergeCell ref="R42:S42"/>
    <mergeCell ref="X42:AA42"/>
    <mergeCell ref="AB42:AG42"/>
    <mergeCell ref="T44:W44"/>
    <mergeCell ref="T42:W42"/>
    <mergeCell ref="X44:AA44"/>
    <mergeCell ref="B40:J40"/>
    <mergeCell ref="K40:Q40"/>
    <mergeCell ref="R40:S40"/>
    <mergeCell ref="T40:W40"/>
    <mergeCell ref="X40:AA40"/>
    <mergeCell ref="AB40:AG40"/>
    <mergeCell ref="AD23:AG23"/>
    <mergeCell ref="AB39:AG39"/>
    <mergeCell ref="B38:J38"/>
    <mergeCell ref="T38:W38"/>
    <mergeCell ref="X37:AA37"/>
    <mergeCell ref="AB37:AG37"/>
    <mergeCell ref="L32:R32"/>
    <mergeCell ref="L33:R33"/>
    <mergeCell ref="L34:R34"/>
    <mergeCell ref="T37:W37"/>
    <mergeCell ref="S32:V32"/>
    <mergeCell ref="W32:AC32"/>
    <mergeCell ref="S33:V33"/>
    <mergeCell ref="W33:AC33"/>
    <mergeCell ref="L30:R30"/>
    <mergeCell ref="L31:R31"/>
    <mergeCell ref="S27:V27"/>
    <mergeCell ref="S30:V30"/>
    <mergeCell ref="AB38:AG38"/>
    <mergeCell ref="L29:R29"/>
    <mergeCell ref="L24:R24"/>
    <mergeCell ref="L25:R25"/>
    <mergeCell ref="L23:R23"/>
    <mergeCell ref="AD21:AG21"/>
    <mergeCell ref="AB16:AF16"/>
    <mergeCell ref="B16:H16"/>
    <mergeCell ref="I16:O16"/>
    <mergeCell ref="P16:T16"/>
    <mergeCell ref="V16:Z16"/>
    <mergeCell ref="L20:R20"/>
    <mergeCell ref="W21:AC21"/>
    <mergeCell ref="AD22:AG22"/>
    <mergeCell ref="L22:R22"/>
    <mergeCell ref="L21:R21"/>
    <mergeCell ref="S19:V19"/>
    <mergeCell ref="S20:V20"/>
    <mergeCell ref="S21:V21"/>
    <mergeCell ref="AD32:AG32"/>
    <mergeCell ref="AD33:AG33"/>
    <mergeCell ref="AD26:AG26"/>
    <mergeCell ref="AD27:AG27"/>
    <mergeCell ref="AD28:AG28"/>
    <mergeCell ref="AD20:AG20"/>
    <mergeCell ref="W19:AC19"/>
    <mergeCell ref="W20:AC20"/>
    <mergeCell ref="AB12:AF12"/>
    <mergeCell ref="P12:U12"/>
    <mergeCell ref="V12:AA12"/>
    <mergeCell ref="B12:G12"/>
    <mergeCell ref="I12:N12"/>
    <mergeCell ref="AD24:AG24"/>
    <mergeCell ref="A7:AG7"/>
    <mergeCell ref="R4:W4"/>
    <mergeCell ref="X4:AA4"/>
    <mergeCell ref="A5:X5"/>
    <mergeCell ref="Y5:AB5"/>
    <mergeCell ref="AC5:AE5"/>
    <mergeCell ref="A6:AG6"/>
    <mergeCell ref="L19:R19"/>
    <mergeCell ref="AD19:AG19"/>
    <mergeCell ref="S31:V31"/>
    <mergeCell ref="W31:AC31"/>
    <mergeCell ref="W27:AC27"/>
    <mergeCell ref="S28:V28"/>
    <mergeCell ref="W28:AC28"/>
    <mergeCell ref="S29:V29"/>
    <mergeCell ref="W29:AC29"/>
    <mergeCell ref="AD31:AG31"/>
    <mergeCell ref="S24:V24"/>
    <mergeCell ref="W24:AC24"/>
    <mergeCell ref="S25:V25"/>
    <mergeCell ref="W25:AC25"/>
    <mergeCell ref="S26:V26"/>
    <mergeCell ref="W26:AC26"/>
    <mergeCell ref="AD29:AG29"/>
    <mergeCell ref="AD30:AG30"/>
    <mergeCell ref="AD25:AG25"/>
    <mergeCell ref="W30:AC30"/>
  </mergeCells>
  <phoneticPr fontId="7"/>
  <dataValidations disablePrompts="1" count="1">
    <dataValidation type="list" allowBlank="1" showInputMessage="1" showErrorMessage="1" sqref="AI15:BD15" xr:uid="{00000000-0002-0000-0100-000000000000}">
      <formula1>補助事業者</formula1>
    </dataValidation>
  </dataValidations>
  <pageMargins left="0.7" right="0.7" top="0.75" bottom="0.75" header="0.3" footer="0.3"/>
  <pageSetup paperSize="9" scale="98" orientation="portrait" r:id="rId1"/>
  <headerFooter>
    <oddFooter>&amp;L&amp;9mi03d31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D30"/>
  <sheetViews>
    <sheetView zoomScaleNormal="100" workbookViewId="0">
      <selection activeCell="G30" sqref="G30"/>
    </sheetView>
  </sheetViews>
  <sheetFormatPr defaultRowHeight="13.5" x14ac:dyDescent="0.15"/>
  <cols>
    <col min="1" max="1" width="25" bestFit="1" customWidth="1"/>
    <col min="3" max="3" width="12.875" bestFit="1" customWidth="1"/>
    <col min="4" max="4" width="12.375" bestFit="1" customWidth="1"/>
  </cols>
  <sheetData>
    <row r="1" spans="1:4" x14ac:dyDescent="0.15">
      <c r="A1" t="s">
        <v>257</v>
      </c>
      <c r="B1" t="s">
        <v>33</v>
      </c>
      <c r="C1" t="s">
        <v>258</v>
      </c>
      <c r="D1" t="s">
        <v>33</v>
      </c>
    </row>
    <row r="2" spans="1:4" x14ac:dyDescent="0.15">
      <c r="A2" t="s">
        <v>70</v>
      </c>
      <c r="B2" t="s">
        <v>259</v>
      </c>
      <c r="C2">
        <v>2.62</v>
      </c>
      <c r="D2" t="s">
        <v>260</v>
      </c>
    </row>
    <row r="3" spans="1:4" x14ac:dyDescent="0.15">
      <c r="A3" t="s">
        <v>75</v>
      </c>
      <c r="B3" t="s">
        <v>259</v>
      </c>
      <c r="C3">
        <v>2.38</v>
      </c>
      <c r="D3" t="s">
        <v>260</v>
      </c>
    </row>
    <row r="4" spans="1:4" x14ac:dyDescent="0.15">
      <c r="A4" t="s">
        <v>76</v>
      </c>
      <c r="B4" t="s">
        <v>259</v>
      </c>
      <c r="C4" s="123">
        <v>2.3199999999999998</v>
      </c>
      <c r="D4" t="s">
        <v>260</v>
      </c>
    </row>
    <row r="5" spans="1:4" x14ac:dyDescent="0.15">
      <c r="A5" t="s">
        <v>77</v>
      </c>
      <c r="B5" t="s">
        <v>259</v>
      </c>
      <c r="C5">
        <v>2.2400000000000002</v>
      </c>
      <c r="D5" t="s">
        <v>260</v>
      </c>
    </row>
    <row r="6" spans="1:4" x14ac:dyDescent="0.15">
      <c r="A6" t="s">
        <v>78</v>
      </c>
      <c r="B6" t="s">
        <v>259</v>
      </c>
      <c r="C6" s="123">
        <v>2.4900000000000002</v>
      </c>
      <c r="D6" t="s">
        <v>260</v>
      </c>
    </row>
    <row r="7" spans="1:4" x14ac:dyDescent="0.15">
      <c r="A7" t="s">
        <v>79</v>
      </c>
      <c r="B7" t="s">
        <v>259</v>
      </c>
      <c r="C7" s="123">
        <v>2.58</v>
      </c>
      <c r="D7" t="s">
        <v>72</v>
      </c>
    </row>
    <row r="8" spans="1:4" x14ac:dyDescent="0.15">
      <c r="A8" t="s">
        <v>80</v>
      </c>
      <c r="B8" t="s">
        <v>259</v>
      </c>
      <c r="C8" s="123">
        <v>2.71</v>
      </c>
      <c r="D8" t="s">
        <v>260</v>
      </c>
    </row>
    <row r="9" spans="1:4" x14ac:dyDescent="0.15">
      <c r="A9" t="s">
        <v>81</v>
      </c>
      <c r="B9" t="s">
        <v>259</v>
      </c>
      <c r="C9" s="124">
        <v>3</v>
      </c>
      <c r="D9" t="s">
        <v>260</v>
      </c>
    </row>
    <row r="10" spans="1:4" x14ac:dyDescent="0.15">
      <c r="A10" t="s">
        <v>82</v>
      </c>
      <c r="B10" t="s">
        <v>262</v>
      </c>
      <c r="C10">
        <v>3.12</v>
      </c>
      <c r="D10" t="s">
        <v>264</v>
      </c>
    </row>
    <row r="11" spans="1:4" x14ac:dyDescent="0.15">
      <c r="A11" t="s">
        <v>86</v>
      </c>
      <c r="B11" t="s">
        <v>262</v>
      </c>
      <c r="C11">
        <v>2.78</v>
      </c>
      <c r="D11" t="s">
        <v>264</v>
      </c>
    </row>
    <row r="12" spans="1:4" x14ac:dyDescent="0.15">
      <c r="A12" t="s">
        <v>87</v>
      </c>
      <c r="B12" t="s">
        <v>262</v>
      </c>
      <c r="C12" s="124">
        <v>3</v>
      </c>
      <c r="D12" t="s">
        <v>264</v>
      </c>
    </row>
    <row r="13" spans="1:4" ht="15.75" x14ac:dyDescent="0.15">
      <c r="A13" t="s">
        <v>88</v>
      </c>
      <c r="B13" t="s">
        <v>265</v>
      </c>
      <c r="C13">
        <v>2.34</v>
      </c>
      <c r="D13" t="s">
        <v>267</v>
      </c>
    </row>
    <row r="14" spans="1:4" x14ac:dyDescent="0.15">
      <c r="A14" t="s">
        <v>92</v>
      </c>
      <c r="B14" t="s">
        <v>262</v>
      </c>
      <c r="C14" s="125">
        <v>2.7</v>
      </c>
      <c r="D14" t="s">
        <v>263</v>
      </c>
    </row>
    <row r="15" spans="1:4" ht="15.75" x14ac:dyDescent="0.15">
      <c r="A15" t="s">
        <v>93</v>
      </c>
      <c r="B15" t="s">
        <v>265</v>
      </c>
      <c r="C15">
        <v>2.2200000000000002</v>
      </c>
      <c r="D15" t="s">
        <v>266</v>
      </c>
    </row>
    <row r="16" spans="1:4" x14ac:dyDescent="0.15">
      <c r="A16" t="s">
        <v>94</v>
      </c>
      <c r="B16" t="s">
        <v>261</v>
      </c>
      <c r="C16">
        <v>2.61</v>
      </c>
      <c r="D16" t="s">
        <v>263</v>
      </c>
    </row>
    <row r="17" spans="1:4" x14ac:dyDescent="0.15">
      <c r="A17" t="s">
        <v>95</v>
      </c>
      <c r="B17" t="s">
        <v>261</v>
      </c>
      <c r="C17" s="123">
        <v>2.33</v>
      </c>
      <c r="D17" t="s">
        <v>263</v>
      </c>
    </row>
    <row r="18" spans="1:4" x14ac:dyDescent="0.15">
      <c r="A18" t="s">
        <v>96</v>
      </c>
      <c r="B18" t="s">
        <v>261</v>
      </c>
      <c r="C18">
        <v>2.52</v>
      </c>
      <c r="D18" t="s">
        <v>263</v>
      </c>
    </row>
    <row r="19" spans="1:4" x14ac:dyDescent="0.15">
      <c r="A19" t="s">
        <v>97</v>
      </c>
      <c r="B19" t="s">
        <v>261</v>
      </c>
      <c r="C19">
        <v>3.17</v>
      </c>
      <c r="D19" t="s">
        <v>263</v>
      </c>
    </row>
    <row r="20" spans="1:4" x14ac:dyDescent="0.15">
      <c r="A20" t="s">
        <v>98</v>
      </c>
      <c r="B20" t="s">
        <v>261</v>
      </c>
      <c r="C20">
        <v>2.86</v>
      </c>
      <c r="D20" t="s">
        <v>263</v>
      </c>
    </row>
    <row r="21" spans="1:4" ht="15.75" x14ac:dyDescent="0.15">
      <c r="A21" t="s">
        <v>99</v>
      </c>
      <c r="B21" t="s">
        <v>265</v>
      </c>
      <c r="C21">
        <v>0.85</v>
      </c>
      <c r="D21" t="s">
        <v>266</v>
      </c>
    </row>
    <row r="22" spans="1:4" ht="15.75" x14ac:dyDescent="0.15">
      <c r="A22" t="s">
        <v>100</v>
      </c>
      <c r="B22" t="s">
        <v>265</v>
      </c>
      <c r="C22">
        <v>0.33</v>
      </c>
      <c r="D22" t="s">
        <v>266</v>
      </c>
    </row>
    <row r="23" spans="1:4" ht="15.75" x14ac:dyDescent="0.15">
      <c r="A23" t="s">
        <v>101</v>
      </c>
      <c r="B23" t="s">
        <v>265</v>
      </c>
      <c r="C23">
        <v>1.18</v>
      </c>
      <c r="D23" t="s">
        <v>266</v>
      </c>
    </row>
    <row r="24" spans="1:4" ht="15.75" x14ac:dyDescent="0.15">
      <c r="A24" t="s">
        <v>102</v>
      </c>
      <c r="B24" t="s">
        <v>265</v>
      </c>
      <c r="C24" s="123">
        <v>2.23</v>
      </c>
      <c r="D24" t="s">
        <v>266</v>
      </c>
    </row>
    <row r="26" spans="1:4" x14ac:dyDescent="0.15">
      <c r="A26" t="s">
        <v>103</v>
      </c>
      <c r="B26" t="s">
        <v>268</v>
      </c>
      <c r="C26">
        <v>0.06</v>
      </c>
      <c r="D26" t="s">
        <v>269</v>
      </c>
    </row>
    <row r="27" spans="1:4" x14ac:dyDescent="0.15">
      <c r="A27" t="s">
        <v>106</v>
      </c>
      <c r="B27" t="s">
        <v>268</v>
      </c>
      <c r="C27">
        <v>0.06</v>
      </c>
      <c r="D27" t="s">
        <v>269</v>
      </c>
    </row>
    <row r="28" spans="1:4" x14ac:dyDescent="0.15">
      <c r="A28" t="s">
        <v>107</v>
      </c>
      <c r="B28" t="s">
        <v>268</v>
      </c>
      <c r="C28">
        <v>0.06</v>
      </c>
      <c r="D28" t="s">
        <v>269</v>
      </c>
    </row>
    <row r="29" spans="1:4" x14ac:dyDescent="0.15">
      <c r="A29" t="s">
        <v>108</v>
      </c>
      <c r="B29" t="s">
        <v>268</v>
      </c>
      <c r="C29">
        <v>0.06</v>
      </c>
      <c r="D29" t="s">
        <v>269</v>
      </c>
    </row>
    <row r="30" spans="1:4" x14ac:dyDescent="0.15">
      <c r="A30" t="s">
        <v>270</v>
      </c>
      <c r="B30" t="s">
        <v>271</v>
      </c>
      <c r="C30" s="126">
        <v>0.57899999999999996</v>
      </c>
      <c r="D30" t="s">
        <v>272</v>
      </c>
    </row>
  </sheetData>
  <sheetProtection password="DA87" sheet="1"/>
  <phoneticPr fontId="8"/>
  <pageMargins left="0.7" right="0.7" top="0.75" bottom="0.75" header="0.3" footer="0.3"/>
  <pageSetup paperSize="9" orientation="portrait" r:id="rId1"/>
  <headerFooter>
    <oddFooter>&amp;L&amp;"ＭＳ 明朝,標準"mr29b19-融雪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12"/>
  <sheetViews>
    <sheetView workbookViewId="0"/>
  </sheetViews>
  <sheetFormatPr defaultColWidth="9" defaultRowHeight="12" x14ac:dyDescent="0.15"/>
  <cols>
    <col min="1" max="1" width="3" style="85" customWidth="1"/>
    <col min="2" max="2" width="20.375" style="85" bestFit="1" customWidth="1"/>
    <col min="3" max="5" width="20.375" style="85" customWidth="1"/>
    <col min="6" max="6" width="21.5" style="85" customWidth="1"/>
    <col min="7" max="7" width="8" style="85" bestFit="1" customWidth="1"/>
    <col min="8" max="8" width="18.125" style="85" bestFit="1" customWidth="1"/>
    <col min="9" max="9" width="28.75" style="85" customWidth="1"/>
    <col min="10" max="10" width="16.25" style="85" bestFit="1" customWidth="1"/>
    <col min="11" max="14" width="20.625" style="85" customWidth="1"/>
    <col min="15" max="15" width="16.875" style="85" bestFit="1" customWidth="1"/>
    <col min="16" max="16" width="17" style="85" customWidth="1"/>
    <col min="17" max="17" width="12.25" style="85" bestFit="1" customWidth="1"/>
    <col min="18" max="18" width="13.375" style="85" bestFit="1" customWidth="1"/>
    <col min="19" max="16384" width="9" style="85"/>
  </cols>
  <sheetData>
    <row r="2" spans="2:18" s="87" customFormat="1" ht="24" x14ac:dyDescent="0.15">
      <c r="B2" s="86" t="s">
        <v>115</v>
      </c>
      <c r="C2" s="467" t="s">
        <v>163</v>
      </c>
      <c r="D2" s="468"/>
      <c r="E2" s="98" t="s">
        <v>164</v>
      </c>
      <c r="F2" s="86" t="s">
        <v>116</v>
      </c>
      <c r="G2" s="86" t="s">
        <v>117</v>
      </c>
      <c r="H2" s="86" t="s">
        <v>121</v>
      </c>
      <c r="I2" s="86" t="s">
        <v>123</v>
      </c>
      <c r="J2" s="86" t="s">
        <v>125</v>
      </c>
      <c r="K2" s="86" t="s">
        <v>129</v>
      </c>
      <c r="L2" s="86" t="s">
        <v>130</v>
      </c>
      <c r="M2" s="99" t="s">
        <v>181</v>
      </c>
      <c r="N2" s="99" t="s">
        <v>182</v>
      </c>
      <c r="O2" s="467" t="s">
        <v>144</v>
      </c>
      <c r="P2" s="468"/>
      <c r="Q2" s="467" t="s">
        <v>194</v>
      </c>
      <c r="R2" s="468"/>
    </row>
    <row r="3" spans="2:18" ht="104.25" customHeight="1" x14ac:dyDescent="0.15">
      <c r="B3" s="100" t="e">
        <f>'様式第11別紙1-3'!#REF!</f>
        <v>#REF!</v>
      </c>
      <c r="C3" s="89" t="s">
        <v>175</v>
      </c>
      <c r="D3" s="89" t="s">
        <v>177</v>
      </c>
      <c r="E3" s="89" t="s">
        <v>178</v>
      </c>
      <c r="F3" s="469">
        <f>'様式第11別紙1-3'!A89</f>
        <v>0</v>
      </c>
      <c r="G3" s="472" t="str">
        <f>'様式第11別紙1-3'!F96</f>
        <v/>
      </c>
      <c r="H3" s="88" t="s">
        <v>118</v>
      </c>
      <c r="I3" s="89" t="s">
        <v>122</v>
      </c>
      <c r="J3" s="475" t="str">
        <f>'様式第11別紙1-3'!F151</f>
        <v/>
      </c>
      <c r="K3" s="88" t="s">
        <v>127</v>
      </c>
      <c r="L3" s="469">
        <f>'様式第11別紙1-3'!A106</f>
        <v>0</v>
      </c>
      <c r="M3" s="89" t="s">
        <v>183</v>
      </c>
      <c r="N3" s="469">
        <f>'様式第11別紙1-3'!A177</f>
        <v>0</v>
      </c>
      <c r="O3" s="88" t="s">
        <v>131</v>
      </c>
      <c r="P3" s="88" t="s">
        <v>145</v>
      </c>
      <c r="Q3" s="88" t="s">
        <v>131</v>
      </c>
      <c r="R3" s="88" t="s">
        <v>145</v>
      </c>
    </row>
    <row r="4" spans="2:18" ht="104.25" customHeight="1" x14ac:dyDescent="0.15">
      <c r="B4" s="89" t="e">
        <f>'様式第11別紙1-3'!C29&amp;" /
"&amp;'様式第11別紙1-3'!#REF!&amp;" /
"&amp;'様式第11別紙1-3'!#REF!&amp;" /
"&amp;'様式第11別紙1-3'!#REF!</f>
        <v>#REF!</v>
      </c>
      <c r="C4" s="89" t="str">
        <f>VLOOKUP('様式第11別紙1-3'!D35,既存選択リスト,2,FALSE)</f>
        <v>未選択</v>
      </c>
      <c r="D4" s="100">
        <f>'様式第11別紙1-3'!G36</f>
        <v>0</v>
      </c>
      <c r="E4" s="100">
        <f>'様式第11別紙1-3'!A50</f>
        <v>0</v>
      </c>
      <c r="F4" s="470"/>
      <c r="G4" s="473"/>
      <c r="H4" s="103">
        <f>'様式第11別紙1-3'!F94</f>
        <v>0</v>
      </c>
      <c r="I4" s="100">
        <f>'様式第11別紙1-3'!A102</f>
        <v>0</v>
      </c>
      <c r="J4" s="476"/>
      <c r="K4" s="89" t="str">
        <f>'様式第11別紙1-3'!B141&amp;":"&amp;'様式第11別紙1-3'!D141&amp;"tCO2/年 、"&amp;'様式第11別紙1-3'!B142&amp;":"&amp;'様式第11別紙1-3'!D142&amp;"tCO2/年、"&amp;'様式第11別紙1-3'!B143&amp;":"&amp;'様式第11別紙1-3'!D143&amp;"tCO2/年、"&amp;'様式第11別紙1-3'!B144&amp;":"&amp;'様式第11別紙1-3'!D144&amp;"tCO2/年、"&amp;'様式第11別紙1-3'!B145&amp;":"&amp;'様式第11別紙1-3'!D145&amp;"tCO2/年"</f>
        <v>:tCO2/年 、:tCO2/年、:tCO2/年、:tCO2/年、:tCO2/年</v>
      </c>
      <c r="L4" s="470"/>
      <c r="M4" s="100">
        <f>'様式第11別紙1-3'!A172</f>
        <v>0</v>
      </c>
      <c r="N4" s="470"/>
      <c r="O4" s="102" t="e">
        <f>#REF!</f>
        <v>#REF!</v>
      </c>
      <c r="P4" s="102" t="e">
        <f>#REF!</f>
        <v>#REF!</v>
      </c>
      <c r="Q4" s="102" t="e">
        <f>#REF!</f>
        <v>#REF!</v>
      </c>
      <c r="R4" s="102" t="e">
        <f>#REF!</f>
        <v>#REF!</v>
      </c>
    </row>
    <row r="5" spans="2:18" ht="104.25" customHeight="1" x14ac:dyDescent="0.15">
      <c r="B5" s="101">
        <f>'様式第11別紙1-3'!E22</f>
        <v>0</v>
      </c>
      <c r="C5" s="89" t="s">
        <v>176</v>
      </c>
      <c r="D5" s="89" t="s">
        <v>179</v>
      </c>
      <c r="E5" s="89" t="s">
        <v>180</v>
      </c>
      <c r="F5" s="470"/>
      <c r="G5" s="473"/>
      <c r="H5" s="88" t="s">
        <v>119</v>
      </c>
      <c r="I5" s="89" t="s">
        <v>124</v>
      </c>
      <c r="J5" s="476"/>
      <c r="K5" s="88" t="s">
        <v>128</v>
      </c>
      <c r="L5" s="470"/>
      <c r="M5" s="89" t="s">
        <v>192</v>
      </c>
      <c r="N5" s="470"/>
      <c r="O5" s="88" t="s">
        <v>146</v>
      </c>
      <c r="P5" s="88" t="s">
        <v>132</v>
      </c>
      <c r="Q5" s="88" t="s">
        <v>146</v>
      </c>
      <c r="R5" s="88" t="s">
        <v>132</v>
      </c>
    </row>
    <row r="6" spans="2:18" ht="104.25" customHeight="1" x14ac:dyDescent="0.15">
      <c r="B6" s="101">
        <f>'様式第11別紙1-3'!E23</f>
        <v>0</v>
      </c>
      <c r="C6" s="101">
        <f>'様式第11別紙1-3'!D39</f>
        <v>0</v>
      </c>
      <c r="D6" s="101">
        <f>'様式第11別紙1-3'!A46</f>
        <v>0</v>
      </c>
      <c r="E6" s="101">
        <f>'様式第11別紙1-3'!A54</f>
        <v>0</v>
      </c>
      <c r="F6" s="471"/>
      <c r="G6" s="474"/>
      <c r="H6" s="103">
        <f>'様式第11別紙1-3'!F95</f>
        <v>0</v>
      </c>
      <c r="I6" s="100" t="e">
        <f>'様式第11別紙1-3'!#REF!</f>
        <v>#REF!</v>
      </c>
      <c r="J6" s="477"/>
      <c r="K6" s="89" t="str">
        <f>'様式第11別紙1-3'!B141&amp;":"&amp;'様式第11別紙1-3'!G141&amp;"年 、"&amp;'様式第11別紙1-3'!B142&amp;":"&amp;'様式第11別紙1-3'!G142&amp;"年、"&amp;'様式第11別紙1-3'!B143&amp;":"&amp;'様式第11別紙1-3'!G143&amp;"年、"&amp;'様式第11別紙1-3'!B144&amp;":"&amp;'様式第11別紙1-3'!G144&amp;"年、"&amp;'様式第11別紙1-3'!B145&amp;":"&amp;'様式第11別紙1-3'!G145&amp;"年"</f>
        <v>:年 、:年、:年、:年、:年</v>
      </c>
      <c r="L6" s="471"/>
      <c r="M6" s="100">
        <f>'様式第11別紙1-3'!A196</f>
        <v>0</v>
      </c>
      <c r="N6" s="471"/>
      <c r="O6" s="102" t="e">
        <f>#REF!</f>
        <v>#REF!</v>
      </c>
      <c r="P6" s="102" t="e">
        <f>#REF!</f>
        <v>#REF!</v>
      </c>
      <c r="Q6" s="102" t="e">
        <f>#REF!</f>
        <v>#REF!</v>
      </c>
      <c r="R6" s="102" t="e">
        <f>#REF!</f>
        <v>#REF!</v>
      </c>
    </row>
    <row r="10" spans="2:18" ht="13.5" x14ac:dyDescent="0.15">
      <c r="B10" s="1" t="s">
        <v>166</v>
      </c>
      <c r="C10" s="85">
        <f>2/3</f>
        <v>0.66666666666666663</v>
      </c>
      <c r="D10" s="96" t="s">
        <v>169</v>
      </c>
    </row>
    <row r="11" spans="2:18" ht="13.5" x14ac:dyDescent="0.15">
      <c r="B11" s="1" t="s">
        <v>167</v>
      </c>
      <c r="C11" s="85">
        <f>1/2</f>
        <v>0.5</v>
      </c>
      <c r="D11" s="85" t="s">
        <v>170</v>
      </c>
    </row>
    <row r="12" spans="2:18" ht="13.5" x14ac:dyDescent="0.15">
      <c r="B12" s="1" t="s">
        <v>168</v>
      </c>
      <c r="C12" s="85">
        <f>1/2</f>
        <v>0.5</v>
      </c>
      <c r="D12" s="85" t="s">
        <v>170</v>
      </c>
    </row>
  </sheetData>
  <sheetProtection password="DC99" sheet="1"/>
  <mergeCells count="8">
    <mergeCell ref="Q2:R2"/>
    <mergeCell ref="O2:P2"/>
    <mergeCell ref="C2:D2"/>
    <mergeCell ref="L3:L6"/>
    <mergeCell ref="F3:F6"/>
    <mergeCell ref="G3:G6"/>
    <mergeCell ref="J3:J6"/>
    <mergeCell ref="N3:N6"/>
  </mergeCells>
  <phoneticPr fontId="1"/>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6"/>
  <sheetViews>
    <sheetView zoomScaleNormal="100" workbookViewId="0">
      <selection activeCell="B3" sqref="B3"/>
    </sheetView>
  </sheetViews>
  <sheetFormatPr defaultColWidth="9" defaultRowHeight="12" x14ac:dyDescent="0.15"/>
  <cols>
    <col min="1" max="1" width="2.875" style="74" customWidth="1"/>
    <col min="2" max="2" width="27" style="74" bestFit="1" customWidth="1"/>
    <col min="3" max="3" width="5.875" style="74" bestFit="1" customWidth="1"/>
    <col min="4" max="4" width="6.25" style="74" bestFit="1" customWidth="1"/>
    <col min="5" max="5" width="10.625" style="74" bestFit="1" customWidth="1"/>
    <col min="6" max="16384" width="9" style="74"/>
  </cols>
  <sheetData>
    <row r="2" spans="2:9" x14ac:dyDescent="0.15">
      <c r="B2" s="75"/>
      <c r="C2" s="81"/>
      <c r="D2" s="81"/>
      <c r="E2" s="82"/>
      <c r="F2" s="478" t="s">
        <v>66</v>
      </c>
      <c r="G2" s="478"/>
      <c r="H2" s="478" t="s">
        <v>67</v>
      </c>
      <c r="I2" s="478"/>
    </row>
    <row r="3" spans="2:9" x14ac:dyDescent="0.15">
      <c r="B3" s="75" t="s">
        <v>111</v>
      </c>
      <c r="C3" s="81"/>
      <c r="D3" s="81"/>
      <c r="E3" s="82"/>
      <c r="F3" s="478" t="s">
        <v>68</v>
      </c>
      <c r="G3" s="478"/>
      <c r="H3" s="478" t="s">
        <v>69</v>
      </c>
      <c r="I3" s="478"/>
    </row>
    <row r="4" spans="2:9" ht="13.5" customHeight="1" x14ac:dyDescent="0.15">
      <c r="B4" s="75" t="s">
        <v>70</v>
      </c>
      <c r="C4" s="76">
        <v>2.6192466666666667</v>
      </c>
      <c r="D4" s="75" t="s">
        <v>71</v>
      </c>
      <c r="E4" s="75" t="s">
        <v>72</v>
      </c>
      <c r="F4" s="75">
        <v>38.200000000000003</v>
      </c>
      <c r="G4" s="75" t="s">
        <v>73</v>
      </c>
      <c r="H4" s="75">
        <v>1.8700000000000001E-2</v>
      </c>
      <c r="I4" s="75" t="s">
        <v>74</v>
      </c>
    </row>
    <row r="5" spans="2:9" x14ac:dyDescent="0.15">
      <c r="B5" s="75" t="s">
        <v>75</v>
      </c>
      <c r="C5" s="76">
        <v>2.3815733333333333</v>
      </c>
      <c r="D5" s="75" t="s">
        <v>71</v>
      </c>
      <c r="E5" s="75" t="s">
        <v>72</v>
      </c>
      <c r="F5" s="75">
        <v>35.299999999999997</v>
      </c>
      <c r="G5" s="75" t="s">
        <v>73</v>
      </c>
      <c r="H5" s="75">
        <v>1.84E-2</v>
      </c>
      <c r="I5" s="75" t="s">
        <v>74</v>
      </c>
    </row>
    <row r="6" spans="2:9" x14ac:dyDescent="0.15">
      <c r="B6" s="75" t="s">
        <v>76</v>
      </c>
      <c r="C6" s="76">
        <v>2.3216600000000001</v>
      </c>
      <c r="D6" s="75" t="s">
        <v>71</v>
      </c>
      <c r="E6" s="75" t="s">
        <v>72</v>
      </c>
      <c r="F6" s="75">
        <v>34.6</v>
      </c>
      <c r="G6" s="75" t="s">
        <v>73</v>
      </c>
      <c r="H6" s="75">
        <v>1.83E-2</v>
      </c>
      <c r="I6" s="75" t="s">
        <v>74</v>
      </c>
    </row>
    <row r="7" spans="2:9" x14ac:dyDescent="0.15">
      <c r="B7" s="75" t="s">
        <v>77</v>
      </c>
      <c r="C7" s="76">
        <v>2.2422400000000002</v>
      </c>
      <c r="D7" s="75" t="s">
        <v>71</v>
      </c>
      <c r="E7" s="75" t="s">
        <v>72</v>
      </c>
      <c r="F7" s="75">
        <v>33.6</v>
      </c>
      <c r="G7" s="75" t="s">
        <v>73</v>
      </c>
      <c r="H7" s="75">
        <v>1.8200000000000001E-2</v>
      </c>
      <c r="I7" s="75" t="s">
        <v>74</v>
      </c>
    </row>
    <row r="8" spans="2:9" x14ac:dyDescent="0.15">
      <c r="B8" s="75" t="s">
        <v>78</v>
      </c>
      <c r="C8" s="76">
        <v>2.4894833333333337</v>
      </c>
      <c r="D8" s="75" t="s">
        <v>71</v>
      </c>
      <c r="E8" s="75" t="s">
        <v>72</v>
      </c>
      <c r="F8" s="75">
        <v>36.700000000000003</v>
      </c>
      <c r="G8" s="75" t="s">
        <v>73</v>
      </c>
      <c r="H8" s="75">
        <v>1.8499999999999999E-2</v>
      </c>
      <c r="I8" s="75" t="s">
        <v>74</v>
      </c>
    </row>
    <row r="9" spans="2:9" x14ac:dyDescent="0.15">
      <c r="B9" s="75" t="s">
        <v>79</v>
      </c>
      <c r="C9" s="76">
        <v>2.5849633333333339</v>
      </c>
      <c r="D9" s="75" t="s">
        <v>71</v>
      </c>
      <c r="E9" s="75" t="s">
        <v>72</v>
      </c>
      <c r="F9" s="75">
        <v>37.700000000000003</v>
      </c>
      <c r="G9" s="75" t="s">
        <v>73</v>
      </c>
      <c r="H9" s="75">
        <v>1.8700000000000001E-2</v>
      </c>
      <c r="I9" s="75" t="s">
        <v>74</v>
      </c>
    </row>
    <row r="10" spans="2:9" x14ac:dyDescent="0.15">
      <c r="B10" s="75" t="s">
        <v>80</v>
      </c>
      <c r="C10" s="76">
        <v>2.7096300000000002</v>
      </c>
      <c r="D10" s="75" t="s">
        <v>71</v>
      </c>
      <c r="E10" s="75" t="s">
        <v>72</v>
      </c>
      <c r="F10" s="75">
        <v>39.1</v>
      </c>
      <c r="G10" s="75" t="s">
        <v>73</v>
      </c>
      <c r="H10" s="75">
        <v>1.89E-2</v>
      </c>
      <c r="I10" s="75" t="s">
        <v>74</v>
      </c>
    </row>
    <row r="11" spans="2:9" x14ac:dyDescent="0.15">
      <c r="B11" s="75" t="s">
        <v>81</v>
      </c>
      <c r="C11" s="76">
        <v>2.9958499999999995</v>
      </c>
      <c r="D11" s="75" t="s">
        <v>71</v>
      </c>
      <c r="E11" s="75" t="s">
        <v>72</v>
      </c>
      <c r="F11" s="75">
        <v>41.9</v>
      </c>
      <c r="G11" s="75" t="s">
        <v>73</v>
      </c>
      <c r="H11" s="75">
        <v>1.95E-2</v>
      </c>
      <c r="I11" s="75" t="s">
        <v>74</v>
      </c>
    </row>
    <row r="12" spans="2:9" x14ac:dyDescent="0.15">
      <c r="B12" s="75" t="s">
        <v>82</v>
      </c>
      <c r="C12" s="76">
        <v>3.1193066666666667</v>
      </c>
      <c r="D12" s="75" t="s">
        <v>83</v>
      </c>
      <c r="E12" s="75" t="s">
        <v>84</v>
      </c>
      <c r="F12" s="75">
        <v>40.9</v>
      </c>
      <c r="G12" s="75" t="s">
        <v>85</v>
      </c>
      <c r="H12" s="75">
        <v>2.0799999999999999E-2</v>
      </c>
      <c r="I12" s="75" t="s">
        <v>74</v>
      </c>
    </row>
    <row r="13" spans="2:9" x14ac:dyDescent="0.15">
      <c r="B13" s="75" t="s">
        <v>86</v>
      </c>
      <c r="C13" s="76">
        <v>2.7846866666666661</v>
      </c>
      <c r="D13" s="75" t="s">
        <v>83</v>
      </c>
      <c r="E13" s="75" t="s">
        <v>84</v>
      </c>
      <c r="F13" s="75">
        <v>29.9</v>
      </c>
      <c r="G13" s="75" t="s">
        <v>85</v>
      </c>
      <c r="H13" s="75">
        <v>2.5399999999999999E-2</v>
      </c>
      <c r="I13" s="75" t="s">
        <v>74</v>
      </c>
    </row>
    <row r="14" spans="2:9" x14ac:dyDescent="0.15">
      <c r="B14" s="75" t="s">
        <v>87</v>
      </c>
      <c r="C14" s="76">
        <v>2.9988933333333332</v>
      </c>
      <c r="D14" s="75" t="s">
        <v>83</v>
      </c>
      <c r="E14" s="75" t="s">
        <v>84</v>
      </c>
      <c r="F14" s="75">
        <v>50.8</v>
      </c>
      <c r="G14" s="75" t="s">
        <v>85</v>
      </c>
      <c r="H14" s="75">
        <v>1.61E-2</v>
      </c>
      <c r="I14" s="75" t="s">
        <v>74</v>
      </c>
    </row>
    <row r="15" spans="2:9" x14ac:dyDescent="0.15">
      <c r="B15" s="75" t="s">
        <v>88</v>
      </c>
      <c r="C15" s="76">
        <v>2.3377933333333334</v>
      </c>
      <c r="D15" s="75" t="s">
        <v>89</v>
      </c>
      <c r="E15" s="75" t="s">
        <v>90</v>
      </c>
      <c r="F15" s="75">
        <v>44.9</v>
      </c>
      <c r="G15" s="75" t="s">
        <v>91</v>
      </c>
      <c r="H15" s="75">
        <v>1.4200000000000001E-2</v>
      </c>
      <c r="I15" s="75" t="s">
        <v>74</v>
      </c>
    </row>
    <row r="16" spans="2:9" x14ac:dyDescent="0.15">
      <c r="B16" s="75" t="s">
        <v>92</v>
      </c>
      <c r="C16" s="76">
        <v>2.7027000000000001</v>
      </c>
      <c r="D16" s="75" t="s">
        <v>83</v>
      </c>
      <c r="E16" s="75" t="s">
        <v>84</v>
      </c>
      <c r="F16" s="75">
        <v>54.6</v>
      </c>
      <c r="G16" s="75" t="s">
        <v>85</v>
      </c>
      <c r="H16" s="75">
        <v>1.35E-2</v>
      </c>
      <c r="I16" s="75" t="s">
        <v>74</v>
      </c>
    </row>
    <row r="17" spans="2:9" x14ac:dyDescent="0.15">
      <c r="B17" s="75" t="s">
        <v>93</v>
      </c>
      <c r="C17" s="76">
        <v>2.21705</v>
      </c>
      <c r="D17" s="75" t="s">
        <v>89</v>
      </c>
      <c r="E17" s="75" t="s">
        <v>90</v>
      </c>
      <c r="F17" s="75">
        <v>43.5</v>
      </c>
      <c r="G17" s="75" t="s">
        <v>91</v>
      </c>
      <c r="H17" s="75">
        <v>1.3899999999999999E-2</v>
      </c>
      <c r="I17" s="75" t="s">
        <v>74</v>
      </c>
    </row>
    <row r="18" spans="2:9" x14ac:dyDescent="0.15">
      <c r="B18" s="75" t="s">
        <v>94</v>
      </c>
      <c r="C18" s="76">
        <v>2.6051666666666669</v>
      </c>
      <c r="D18" s="75" t="s">
        <v>83</v>
      </c>
      <c r="E18" s="75" t="s">
        <v>84</v>
      </c>
      <c r="F18" s="75">
        <v>29</v>
      </c>
      <c r="G18" s="75" t="s">
        <v>85</v>
      </c>
      <c r="H18" s="75">
        <v>2.4500000000000001E-2</v>
      </c>
      <c r="I18" s="75" t="s">
        <v>74</v>
      </c>
    </row>
    <row r="19" spans="2:9" x14ac:dyDescent="0.15">
      <c r="B19" s="75" t="s">
        <v>95</v>
      </c>
      <c r="C19" s="76">
        <v>2.3275633333333334</v>
      </c>
      <c r="D19" s="75" t="s">
        <v>83</v>
      </c>
      <c r="E19" s="75" t="s">
        <v>84</v>
      </c>
      <c r="F19" s="75">
        <v>25.7</v>
      </c>
      <c r="G19" s="75" t="s">
        <v>85</v>
      </c>
      <c r="H19" s="75">
        <v>2.47E-2</v>
      </c>
      <c r="I19" s="75" t="s">
        <v>74</v>
      </c>
    </row>
    <row r="20" spans="2:9" x14ac:dyDescent="0.15">
      <c r="B20" s="75" t="s">
        <v>96</v>
      </c>
      <c r="C20" s="76">
        <v>2.5151499999999998</v>
      </c>
      <c r="D20" s="75" t="s">
        <v>83</v>
      </c>
      <c r="E20" s="75" t="s">
        <v>84</v>
      </c>
      <c r="F20" s="75">
        <v>26.9</v>
      </c>
      <c r="G20" s="75" t="s">
        <v>85</v>
      </c>
      <c r="H20" s="75">
        <v>2.5499999999999998E-2</v>
      </c>
      <c r="I20" s="75" t="s">
        <v>74</v>
      </c>
    </row>
    <row r="21" spans="2:9" x14ac:dyDescent="0.15">
      <c r="B21" s="75" t="s">
        <v>97</v>
      </c>
      <c r="C21" s="76">
        <v>3.1693199999999995</v>
      </c>
      <c r="D21" s="75" t="s">
        <v>83</v>
      </c>
      <c r="E21" s="75" t="s">
        <v>84</v>
      </c>
      <c r="F21" s="75">
        <v>29.4</v>
      </c>
      <c r="G21" s="75" t="s">
        <v>85</v>
      </c>
      <c r="H21" s="75">
        <v>2.9399999999999999E-2</v>
      </c>
      <c r="I21" s="75" t="s">
        <v>74</v>
      </c>
    </row>
    <row r="22" spans="2:9" x14ac:dyDescent="0.15">
      <c r="B22" s="75" t="s">
        <v>98</v>
      </c>
      <c r="C22" s="76">
        <v>2.8584233333333326</v>
      </c>
      <c r="D22" s="75" t="s">
        <v>83</v>
      </c>
      <c r="E22" s="75" t="s">
        <v>84</v>
      </c>
      <c r="F22" s="75">
        <v>37.299999999999997</v>
      </c>
      <c r="G22" s="75" t="s">
        <v>85</v>
      </c>
      <c r="H22" s="75">
        <v>2.0899999999999998E-2</v>
      </c>
      <c r="I22" s="75" t="s">
        <v>74</v>
      </c>
    </row>
    <row r="23" spans="2:9" x14ac:dyDescent="0.15">
      <c r="B23" s="75" t="s">
        <v>99</v>
      </c>
      <c r="C23" s="76">
        <v>0.85103333333333342</v>
      </c>
      <c r="D23" s="75" t="s">
        <v>89</v>
      </c>
      <c r="E23" s="75" t="s">
        <v>90</v>
      </c>
      <c r="F23" s="75">
        <v>21.1</v>
      </c>
      <c r="G23" s="75" t="s">
        <v>91</v>
      </c>
      <c r="H23" s="75">
        <v>1.0999999999999999E-2</v>
      </c>
      <c r="I23" s="75" t="s">
        <v>74</v>
      </c>
    </row>
    <row r="24" spans="2:9" x14ac:dyDescent="0.15">
      <c r="B24" s="75" t="s">
        <v>100</v>
      </c>
      <c r="C24" s="76">
        <v>0.32883766666666664</v>
      </c>
      <c r="D24" s="75" t="s">
        <v>89</v>
      </c>
      <c r="E24" s="75" t="s">
        <v>90</v>
      </c>
      <c r="F24" s="75">
        <v>3.41</v>
      </c>
      <c r="G24" s="75" t="s">
        <v>91</v>
      </c>
      <c r="H24" s="75">
        <v>2.63E-2</v>
      </c>
      <c r="I24" s="75" t="s">
        <v>74</v>
      </c>
    </row>
    <row r="25" spans="2:9" x14ac:dyDescent="0.15">
      <c r="B25" s="75" t="s">
        <v>101</v>
      </c>
      <c r="C25" s="76">
        <v>1.1841279999999998</v>
      </c>
      <c r="D25" s="75" t="s">
        <v>89</v>
      </c>
      <c r="E25" s="75" t="s">
        <v>90</v>
      </c>
      <c r="F25" s="75">
        <v>8.41</v>
      </c>
      <c r="G25" s="75" t="s">
        <v>91</v>
      </c>
      <c r="H25" s="75">
        <v>3.8399999999999997E-2</v>
      </c>
      <c r="I25" s="75" t="s">
        <v>74</v>
      </c>
    </row>
    <row r="26" spans="2:9" x14ac:dyDescent="0.15">
      <c r="B26" s="75" t="s">
        <v>102</v>
      </c>
      <c r="C26" s="76">
        <f>F26*H26*44/12</f>
        <v>2.2340266666666664</v>
      </c>
      <c r="D26" s="75" t="s">
        <v>89</v>
      </c>
      <c r="E26" s="75" t="s">
        <v>90</v>
      </c>
      <c r="F26" s="77">
        <v>44.8</v>
      </c>
      <c r="G26" s="75" t="s">
        <v>91</v>
      </c>
      <c r="H26" s="75">
        <v>1.3599999999999999E-2</v>
      </c>
      <c r="I26" s="75" t="s">
        <v>74</v>
      </c>
    </row>
    <row r="27" spans="2:9" x14ac:dyDescent="0.15">
      <c r="B27" s="75"/>
      <c r="C27" s="75"/>
      <c r="D27" s="75"/>
      <c r="E27" s="75"/>
      <c r="F27" s="75"/>
      <c r="G27" s="75"/>
      <c r="H27" s="75"/>
      <c r="I27" s="75"/>
    </row>
    <row r="28" spans="2:9" x14ac:dyDescent="0.15">
      <c r="B28" s="75" t="s">
        <v>103</v>
      </c>
      <c r="C28" s="75">
        <v>0.06</v>
      </c>
      <c r="D28" s="75" t="s">
        <v>104</v>
      </c>
      <c r="E28" s="75" t="s">
        <v>105</v>
      </c>
      <c r="F28" s="75"/>
      <c r="G28" s="75"/>
      <c r="H28" s="75"/>
      <c r="I28" s="75"/>
    </row>
    <row r="29" spans="2:9" x14ac:dyDescent="0.15">
      <c r="B29" s="75" t="s">
        <v>106</v>
      </c>
      <c r="C29" s="75">
        <v>5.7000000000000002E-2</v>
      </c>
      <c r="D29" s="75" t="s">
        <v>104</v>
      </c>
      <c r="E29" s="75" t="s">
        <v>105</v>
      </c>
      <c r="F29" s="75"/>
      <c r="G29" s="75"/>
      <c r="H29" s="75"/>
      <c r="I29" s="75"/>
    </row>
    <row r="30" spans="2:9" x14ac:dyDescent="0.15">
      <c r="B30" s="75" t="s">
        <v>107</v>
      </c>
      <c r="C30" s="75">
        <v>5.7000000000000002E-2</v>
      </c>
      <c r="D30" s="75" t="s">
        <v>104</v>
      </c>
      <c r="E30" s="75" t="s">
        <v>105</v>
      </c>
      <c r="F30" s="75"/>
      <c r="G30" s="75"/>
      <c r="H30" s="75"/>
      <c r="I30" s="75"/>
    </row>
    <row r="31" spans="2:9" x14ac:dyDescent="0.15">
      <c r="B31" s="75" t="s">
        <v>108</v>
      </c>
      <c r="C31" s="75">
        <v>5.7000000000000002E-2</v>
      </c>
      <c r="D31" s="75" t="s">
        <v>104</v>
      </c>
      <c r="E31" s="75" t="s">
        <v>105</v>
      </c>
      <c r="F31" s="75"/>
      <c r="G31" s="75"/>
      <c r="H31" s="75"/>
      <c r="I31" s="75"/>
    </row>
    <row r="32" spans="2:9" x14ac:dyDescent="0.15">
      <c r="B32" s="75" t="s">
        <v>32</v>
      </c>
      <c r="C32" s="78">
        <v>0.55000000000000004</v>
      </c>
      <c r="D32" s="75" t="s">
        <v>109</v>
      </c>
      <c r="E32" s="75" t="s">
        <v>110</v>
      </c>
      <c r="F32" s="75"/>
      <c r="G32" s="75"/>
      <c r="H32" s="75"/>
      <c r="I32" s="75"/>
    </row>
    <row r="33" spans="2:9" x14ac:dyDescent="0.15">
      <c r="B33" s="75"/>
      <c r="C33" s="79"/>
      <c r="D33" s="75"/>
      <c r="E33" s="75"/>
      <c r="F33" s="75"/>
      <c r="G33" s="75"/>
      <c r="H33" s="75"/>
      <c r="I33" s="75"/>
    </row>
    <row r="36" spans="2:9" x14ac:dyDescent="0.15">
      <c r="C36" s="80"/>
    </row>
  </sheetData>
  <mergeCells count="4">
    <mergeCell ref="F2:G2"/>
    <mergeCell ref="H2:I2"/>
    <mergeCell ref="F3:G3"/>
    <mergeCell ref="H3:I3"/>
  </mergeCells>
  <phoneticPr fontId="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2:C4"/>
  <sheetViews>
    <sheetView workbookViewId="0"/>
  </sheetViews>
  <sheetFormatPr defaultColWidth="9" defaultRowHeight="13.5" x14ac:dyDescent="0.15"/>
  <cols>
    <col min="1" max="1" width="2.75" style="91" customWidth="1"/>
    <col min="2" max="2" width="40.5" style="91" bestFit="1" customWidth="1"/>
    <col min="3" max="16384" width="9" style="91"/>
  </cols>
  <sheetData>
    <row r="2" spans="2:3" x14ac:dyDescent="0.15">
      <c r="B2" s="91" t="s">
        <v>150</v>
      </c>
      <c r="C2" s="91" t="s">
        <v>153</v>
      </c>
    </row>
    <row r="3" spans="2:3" x14ac:dyDescent="0.15">
      <c r="B3" s="91" t="s">
        <v>148</v>
      </c>
      <c r="C3" s="91" t="s">
        <v>151</v>
      </c>
    </row>
    <row r="4" spans="2:3" x14ac:dyDescent="0.15">
      <c r="B4" s="91" t="s">
        <v>147</v>
      </c>
      <c r="C4" s="91" t="s">
        <v>152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様式第11別紙1-3</vt:lpstr>
      <vt:lpstr>様式第11別紙2-3_令和3年度分</vt:lpstr>
      <vt:lpstr>換算係数Ａ</vt:lpstr>
      <vt:lpstr>協会使用シート</vt:lpstr>
      <vt:lpstr>換算係数</vt:lpstr>
      <vt:lpstr>リスト</vt:lpstr>
      <vt:lpstr>'様式第11別紙1-3'!Print_Area</vt:lpstr>
      <vt:lpstr>'様式第11別紙2-3_令和3年度分'!Print_Area</vt:lpstr>
      <vt:lpstr>エネルギー種類</vt:lpstr>
      <vt:lpstr>換算係数</vt:lpstr>
      <vt:lpstr>既存or新設</vt:lpstr>
      <vt:lpstr>既存選択リスト</vt:lpstr>
      <vt:lpstr>補助事業者</vt:lpstr>
      <vt:lpstr>補助率</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GAJ　山崎 正信</dc:creator>
  <cp:lastModifiedBy>PC25　國吉</cp:lastModifiedBy>
  <cp:lastPrinted>2021-04-13T04:30:25Z</cp:lastPrinted>
  <dcterms:created xsi:type="dcterms:W3CDTF">2015-02-23T09:12:20Z</dcterms:created>
  <dcterms:modified xsi:type="dcterms:W3CDTF">2021-04-13T04:31:34Z</dcterms:modified>
</cp:coreProperties>
</file>