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PC114\林図書\★★★R7補正、繰越補助事業_審査対応資料\★林担当　R7補正用図書　様式第1別紙、第12別紙\"/>
    </mc:Choice>
  </mc:AlternateContent>
  <xr:revisionPtr revIDLastSave="0" documentId="13_ncr:1_{3B2D5536-AD86-4141-8617-2FF2BA238F28}" xr6:coauthVersionLast="47" xr6:coauthVersionMax="47" xr10:uidLastSave="{00000000-0000-0000-0000-000000000000}"/>
  <bookViews>
    <workbookView xWindow="28680" yWindow="-120" windowWidth="29040" windowHeight="15720" firstSheet="22" activeTab="24" xr2:uid="{86A420F2-2278-4146-9ED4-5C5367829194}"/>
  </bookViews>
  <sheets>
    <sheet name="【非表示】変更履歴" sheetId="82" state="hidden" r:id="rId1"/>
    <sheet name="表紙様式第1別紙" sheetId="140" r:id="rId2"/>
    <sheet name="【非表示】記入上の注意" sheetId="106" state="hidden" r:id="rId3"/>
    <sheet name="記入上の注意(複数年度2者)" sheetId="147" r:id="rId4"/>
    <sheet name="1.代表事業者_1" sheetId="141" r:id="rId5"/>
    <sheet name="2.代表事業者_2" sheetId="142" r:id="rId6"/>
    <sheet name="3.共同事業者" sheetId="143" r:id="rId7"/>
    <sheet name="4.グループ申請" sheetId="135" r:id="rId8"/>
    <sheet name="5.役割分担" sheetId="136" r:id="rId9"/>
    <sheet name="5.代表事業者2_1者(1年目)" sheetId="148" r:id="rId10"/>
    <sheet name="9.代表事業者2_2者(1年目)" sheetId="149" r:id="rId11"/>
    <sheet name="13.代表事業者2者まとめ(1年目)" sheetId="150" r:id="rId12"/>
    <sheet name="6.代表事業者2_1者(2年目)" sheetId="151" r:id="rId13"/>
    <sheet name="7.代表事業者2_1者(3年目)" sheetId="152" r:id="rId14"/>
    <sheet name="8.代表事業者2_1者(合計)" sheetId="153" r:id="rId15"/>
    <sheet name="10.代表事業者2_2者(2年目)" sheetId="154" r:id="rId16"/>
    <sheet name="11.代表事業者2_2者(3年目)" sheetId="155" r:id="rId17"/>
    <sheet name="12.代表事業者2_2者(合計)" sheetId="156" r:id="rId18"/>
    <sheet name="14.代表事業者2者まとめ(2年目)" sheetId="157" r:id="rId19"/>
    <sheet name="15.代表事業者2者まとめ(3年目)" sheetId="158" r:id="rId20"/>
    <sheet name="16.代表事業者2者まとめ(合計)" sheetId="159" r:id="rId21"/>
    <sheet name="CO2排出量計算書表紙(基準年度活動量)" sheetId="71" r:id="rId22"/>
    <sheet name="基準年度活動量(工場・事業場全体)" sheetId="72" r:id="rId23"/>
    <sheet name="基準年度活動量(主要システム系統)" sheetId="73" r:id="rId24"/>
    <sheet name="CO2削減計画書表紙(CO2削減効果)" sheetId="74" r:id="rId25"/>
    <sheet name="本事業の概要" sheetId="81" r:id="rId26"/>
    <sheet name="導入前後比較図" sheetId="75" r:id="rId27"/>
    <sheet name="対策概要　導入前後設備" sheetId="128" r:id="rId28"/>
    <sheet name="事業のパラメータ" sheetId="56" r:id="rId29"/>
    <sheet name="対策個票まとめ" sheetId="118" r:id="rId30"/>
    <sheet name="自主的対策概要" sheetId="127" r:id="rId31"/>
    <sheet name="対策個票1" sheetId="83" r:id="rId32"/>
    <sheet name="【非表示】排出係数" sheetId="78" state="hidden" r:id="rId33"/>
    <sheet name="対策個票2" sheetId="109" r:id="rId34"/>
    <sheet name="対策個票3" sheetId="119" r:id="rId35"/>
    <sheet name="対策個票4" sheetId="120" r:id="rId36"/>
    <sheet name="対策個票5" sheetId="121" r:id="rId37"/>
    <sheet name="対策個票6" sheetId="126" r:id="rId38"/>
    <sheet name="対策個票7" sheetId="122" r:id="rId39"/>
    <sheet name="対策個票8" sheetId="123" r:id="rId40"/>
    <sheet name="対策個票9" sheetId="124" r:id="rId41"/>
    <sheet name="対策個票10" sheetId="125" r:id="rId42"/>
    <sheet name="別添1.敷地境界(代表事業者_1)" sheetId="63" r:id="rId43"/>
    <sheet name="別添1.敷地境界(代表事業者_2)" sheetId="160" r:id="rId44"/>
    <sheet name="別添1.敷地境界(グループ申請)" sheetId="65" r:id="rId45"/>
    <sheet name="別添2.その他の審査項目" sheetId="58" r:id="rId46"/>
    <sheet name="別添3.LD-Tech" sheetId="60" r:id="rId47"/>
    <sheet name="別添4.他の補助事業" sheetId="55" r:id="rId48"/>
    <sheet name="data" sheetId="161" state="hidden" r:id="rId49"/>
  </sheets>
  <definedNames>
    <definedName name="a" localSheetId="22">#REF!</definedName>
    <definedName name="a" localSheetId="23">#REF!</definedName>
    <definedName name="a" localSheetId="31">#REF!</definedName>
    <definedName name="a" localSheetId="41">#REF!</definedName>
    <definedName name="a" localSheetId="33">#REF!</definedName>
    <definedName name="a" localSheetId="34">#REF!</definedName>
    <definedName name="a" localSheetId="35">#REF!</definedName>
    <definedName name="a" localSheetId="36">#REF!</definedName>
    <definedName name="a" localSheetId="37">#REF!</definedName>
    <definedName name="a" localSheetId="38">#REF!</definedName>
    <definedName name="a" localSheetId="39">#REF!</definedName>
    <definedName name="a" localSheetId="40">#REF!</definedName>
    <definedName name="a">#REF!</definedName>
    <definedName name="L2Tech" localSheetId="22">#REF!</definedName>
    <definedName name="L2Tech" localSheetId="23">#REF!</definedName>
    <definedName name="L2Tech" localSheetId="31">#REF!</definedName>
    <definedName name="L2Tech" localSheetId="41">#REF!</definedName>
    <definedName name="L2Tech" localSheetId="33">#REF!</definedName>
    <definedName name="L2Tech" localSheetId="34">#REF!</definedName>
    <definedName name="L2Tech" localSheetId="35">#REF!</definedName>
    <definedName name="L2Tech" localSheetId="36">#REF!</definedName>
    <definedName name="L2Tech" localSheetId="37">#REF!</definedName>
    <definedName name="L2Tech" localSheetId="38">#REF!</definedName>
    <definedName name="L2Tech" localSheetId="39">#REF!</definedName>
    <definedName name="L2Tech" localSheetId="40">#REF!</definedName>
    <definedName name="L2Tech">#REF!</definedName>
    <definedName name="Num" localSheetId="22">#REF!</definedName>
    <definedName name="Num" localSheetId="23">#REF!</definedName>
    <definedName name="Num" localSheetId="31">#REF!</definedName>
    <definedName name="Num" localSheetId="41">#REF!</definedName>
    <definedName name="Num" localSheetId="33">#REF!</definedName>
    <definedName name="Num" localSheetId="34">#REF!</definedName>
    <definedName name="Num" localSheetId="35">#REF!</definedName>
    <definedName name="Num" localSheetId="36">#REF!</definedName>
    <definedName name="Num" localSheetId="37">#REF!</definedName>
    <definedName name="Num" localSheetId="38">#REF!</definedName>
    <definedName name="Num" localSheetId="39">#REF!</definedName>
    <definedName name="Num" localSheetId="40">#REF!</definedName>
    <definedName name="Num">#REF!</definedName>
    <definedName name="_xlnm.Print_Area" localSheetId="2">【非表示】記入上の注意!$A$1:$Y$73</definedName>
    <definedName name="_xlnm.Print_Area" localSheetId="4">'1.代表事業者_1'!$A$1:$Y$57</definedName>
    <definedName name="_xlnm.Print_Area" localSheetId="15">'10.代表事業者2_2者(2年目)'!$A$1:$AG$57</definedName>
    <definedName name="_xlnm.Print_Area" localSheetId="16">'11.代表事業者2_2者(3年目)'!$A$1:$AG$57</definedName>
    <definedName name="_xlnm.Print_Area" localSheetId="17">'12.代表事業者2_2者(合計)'!$A$1:$AG$57</definedName>
    <definedName name="_xlnm.Print_Area" localSheetId="11">'13.代表事業者2者まとめ(1年目)'!$A$1:$AG$57</definedName>
    <definedName name="_xlnm.Print_Area" localSheetId="18">'14.代表事業者2者まとめ(2年目)'!$A$1:$AG$57</definedName>
    <definedName name="_xlnm.Print_Area" localSheetId="19">'15.代表事業者2者まとめ(3年目)'!$A$1:$AG$57</definedName>
    <definedName name="_xlnm.Print_Area" localSheetId="20">'16.代表事業者2者まとめ(合計)'!$A$1:$AG$57</definedName>
    <definedName name="_xlnm.Print_Area" localSheetId="5">'2.代表事業者_2'!$A$1:$Y$57</definedName>
    <definedName name="_xlnm.Print_Area" localSheetId="6">'3.共同事業者'!$A$1:$Y$48</definedName>
    <definedName name="_xlnm.Print_Area" localSheetId="7">'4.グループ申請'!$A$1:$Y$50</definedName>
    <definedName name="_xlnm.Print_Area" localSheetId="9">'5.代表事業者2_1者(1年目)'!$A$1:$AG$57</definedName>
    <definedName name="_xlnm.Print_Area" localSheetId="8">'5.役割分担'!$A$1:$Y$47</definedName>
    <definedName name="_xlnm.Print_Area" localSheetId="12">'6.代表事業者2_1者(2年目)'!$A$1:$AG$57</definedName>
    <definedName name="_xlnm.Print_Area" localSheetId="13">'7.代表事業者2_1者(3年目)'!$A$1:$AG$57</definedName>
    <definedName name="_xlnm.Print_Area" localSheetId="14">'8.代表事業者2_1者(合計)'!$A$1:$AG$57</definedName>
    <definedName name="_xlnm.Print_Area" localSheetId="10">'9.代表事業者2_2者(1年目)'!$A$1:$AG$57</definedName>
    <definedName name="_xlnm.Print_Area" localSheetId="24">'CO2削減計画書表紙(CO2削減効果)'!$A$1:$L$33</definedName>
    <definedName name="_xlnm.Print_Area" localSheetId="21">'CO2排出量計算書表紙(基準年度活動量)'!$A$1:$L$37</definedName>
    <definedName name="_xlnm.Print_Area" localSheetId="22">'基準年度活動量(工場・事業場全体)'!$A$1:$X$50</definedName>
    <definedName name="_xlnm.Print_Area" localSheetId="23">'基準年度活動量(主要システム系統)'!$A$1:$X$80</definedName>
    <definedName name="_xlnm.Print_Area" localSheetId="3">'記入上の注意(複数年度2者)'!$A$1:$Y$69</definedName>
    <definedName name="_xlnm.Print_Area" localSheetId="28">事業のパラメータ!$A$1:$Y$44</definedName>
    <definedName name="_xlnm.Print_Area" localSheetId="30">自主的対策概要!$A$1:$Y$48</definedName>
    <definedName name="_xlnm.Print_Area" localSheetId="27">'対策概要　導入前後設備'!$A$1:$AJ$56</definedName>
    <definedName name="_xlnm.Print_Area" localSheetId="31">対策個票1!$A$1:$K$83</definedName>
    <definedName name="_xlnm.Print_Area" localSheetId="41">対策個票10!$A$1:$K$83</definedName>
    <definedName name="_xlnm.Print_Area" localSheetId="33">対策個票2!$A$1:$K$83</definedName>
    <definedName name="_xlnm.Print_Area" localSheetId="34">対策個票3!$A$1:$K$83</definedName>
    <definedName name="_xlnm.Print_Area" localSheetId="35">対策個票4!$A$1:$K$83</definedName>
    <definedName name="_xlnm.Print_Area" localSheetId="36">対策個票5!$A$1:$K$83</definedName>
    <definedName name="_xlnm.Print_Area" localSheetId="37">対策個票6!$A$1:$K$83</definedName>
    <definedName name="_xlnm.Print_Area" localSheetId="38">対策個票7!$A$1:$K$83</definedName>
    <definedName name="_xlnm.Print_Area" localSheetId="39">対策個票8!$A$1:$K$83</definedName>
    <definedName name="_xlnm.Print_Area" localSheetId="40">対策個票9!$A$1:$K$83</definedName>
    <definedName name="_xlnm.Print_Area" localSheetId="29">対策個票まとめ!$A$1:$I$34</definedName>
    <definedName name="_xlnm.Print_Area" localSheetId="26">導入前後比較図!$A$1:$W$146</definedName>
    <definedName name="_xlnm.Print_Area" localSheetId="1">表紙様式第1別紙!$A$1:$Y$45</definedName>
    <definedName name="_xlnm.Print_Area" localSheetId="44">'別添1.敷地境界(グループ申請)'!$A$1:$Y$190</definedName>
    <definedName name="_xlnm.Print_Area" localSheetId="42">'別添1.敷地境界(代表事業者_1)'!$A$1:$Y$48</definedName>
    <definedName name="_xlnm.Print_Area" localSheetId="43">'別添1.敷地境界(代表事業者_2)'!$A$1:$Y$48</definedName>
    <definedName name="_xlnm.Print_Area" localSheetId="45">'別添2.その他の審査項目'!$A$1:$Y$45</definedName>
    <definedName name="_xlnm.Print_Area" localSheetId="46">'別添3.LD-Tech'!$A$1:$Y$27</definedName>
    <definedName name="_xlnm.Print_Area" localSheetId="47">'別添4.他の補助事業'!$A$1:$Y$36</definedName>
    <definedName name="_xlnm.Print_Area" localSheetId="25">本事業の概要!$A$1:$Y$65</definedName>
    <definedName name="夏">#REF!</definedName>
    <definedName name="冬">#REF!</definedName>
    <definedName name="番号" localSheetId="22">#REF!</definedName>
    <definedName name="番号" localSheetId="23">#REF!</definedName>
    <definedName name="番号" localSheetId="31">#REF!</definedName>
    <definedName name="番号" localSheetId="41">#REF!</definedName>
    <definedName name="番号" localSheetId="33">#REF!</definedName>
    <definedName name="番号" localSheetId="34">#REF!</definedName>
    <definedName name="番号" localSheetId="35">#REF!</definedName>
    <definedName name="番号" localSheetId="36">#REF!</definedName>
    <definedName name="番号" localSheetId="37">#REF!</definedName>
    <definedName name="番号" localSheetId="38">#REF!</definedName>
    <definedName name="番号" localSheetId="39">#REF!</definedName>
    <definedName name="番号" localSheetId="40">#REF!</definedName>
    <definedName name="番号">#REF!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T6" i="161" l="1"/>
  <c r="AQ6" i="161"/>
  <c r="WQ6" i="161" l="1"/>
  <c r="WP6" i="161"/>
  <c r="WO6" i="161"/>
  <c r="WN6" i="161"/>
  <c r="WM6" i="161"/>
  <c r="WL6" i="161"/>
  <c r="WK6" i="161"/>
  <c r="WJ6" i="161"/>
  <c r="WI6" i="161"/>
  <c r="WH6" i="161"/>
  <c r="WG6" i="161"/>
  <c r="WF6" i="161"/>
  <c r="WE6" i="161"/>
  <c r="WD6" i="161"/>
  <c r="WC6" i="161"/>
  <c r="WB6" i="161"/>
  <c r="WA6" i="161"/>
  <c r="VZ6" i="161"/>
  <c r="VY6" i="161"/>
  <c r="VX6" i="161"/>
  <c r="VW6" i="161"/>
  <c r="VV6" i="161"/>
  <c r="VU6" i="161"/>
  <c r="VT6" i="161"/>
  <c r="VS6" i="161"/>
  <c r="VR6" i="161"/>
  <c r="VQ6" i="161"/>
  <c r="VP6" i="161"/>
  <c r="VO6" i="161"/>
  <c r="VB6" i="161"/>
  <c r="UU6" i="161"/>
  <c r="UN6" i="161"/>
  <c r="UG6" i="161"/>
  <c r="TZ6" i="161"/>
  <c r="TS6" i="161"/>
  <c r="TL6" i="161"/>
  <c r="TE6" i="161"/>
  <c r="SX6" i="161"/>
  <c r="SQ6" i="161"/>
  <c r="SA6" i="161"/>
  <c r="RZ6" i="161"/>
  <c r="RY6" i="161"/>
  <c r="RX6" i="161"/>
  <c r="RW6" i="161"/>
  <c r="RV6" i="161"/>
  <c r="RU6" i="161"/>
  <c r="RT6" i="161"/>
  <c r="RS6" i="161"/>
  <c r="RR6" i="161"/>
  <c r="RQ6" i="161"/>
  <c r="RP6" i="161"/>
  <c r="RO6" i="161"/>
  <c r="RN6" i="161"/>
  <c r="RJ6" i="161"/>
  <c r="RI6" i="161"/>
  <c r="RH6" i="161"/>
  <c r="RG6" i="161"/>
  <c r="RF6" i="161"/>
  <c r="RE6" i="161"/>
  <c r="RD6" i="161"/>
  <c r="RC6" i="161"/>
  <c r="RB6" i="161"/>
  <c r="RA6" i="161"/>
  <c r="QZ6" i="161"/>
  <c r="QY6" i="161"/>
  <c r="QX6" i="161"/>
  <c r="QW6" i="161"/>
  <c r="QV6" i="161"/>
  <c r="QR6" i="161"/>
  <c r="QQ6" i="161"/>
  <c r="QP6" i="161"/>
  <c r="QO6" i="161"/>
  <c r="QN6" i="161"/>
  <c r="QM6" i="161"/>
  <c r="QL6" i="161"/>
  <c r="QK6" i="161"/>
  <c r="QJ6" i="161"/>
  <c r="QI6" i="161"/>
  <c r="QH6" i="161"/>
  <c r="QG6" i="161"/>
  <c r="QF6" i="161"/>
  <c r="QE6" i="161"/>
  <c r="QD6" i="161"/>
  <c r="PZ6" i="161"/>
  <c r="PY6" i="161"/>
  <c r="PX6" i="161"/>
  <c r="PW6" i="161"/>
  <c r="PV6" i="161"/>
  <c r="PU6" i="161"/>
  <c r="PT6" i="161"/>
  <c r="PS6" i="161"/>
  <c r="PR6" i="161"/>
  <c r="PQ6" i="161"/>
  <c r="PP6" i="161"/>
  <c r="PO6" i="161"/>
  <c r="PN6" i="161"/>
  <c r="PM6" i="161"/>
  <c r="PL6" i="161"/>
  <c r="PH6" i="161"/>
  <c r="PG6" i="161"/>
  <c r="PF6" i="161"/>
  <c r="PE6" i="161"/>
  <c r="PD6" i="161"/>
  <c r="PC6" i="161"/>
  <c r="PB6" i="161"/>
  <c r="PA6" i="161"/>
  <c r="OZ6" i="161"/>
  <c r="OY6" i="161"/>
  <c r="OX6" i="161"/>
  <c r="OW6" i="161"/>
  <c r="OV6" i="161"/>
  <c r="OU6" i="161"/>
  <c r="OP6" i="161"/>
  <c r="OO6" i="161"/>
  <c r="ON6" i="161"/>
  <c r="OM6" i="161"/>
  <c r="OL6" i="161"/>
  <c r="OK6" i="161"/>
  <c r="OJ6" i="161"/>
  <c r="OI6" i="161"/>
  <c r="OH6" i="161"/>
  <c r="OG6" i="161"/>
  <c r="OF6" i="161"/>
  <c r="OE6" i="161"/>
  <c r="OD6" i="161"/>
  <c r="OC6" i="161"/>
  <c r="OB6" i="161"/>
  <c r="NX6" i="161"/>
  <c r="NW6" i="161" l="1"/>
  <c r="NV6" i="161"/>
  <c r="NU6" i="161"/>
  <c r="NT6" i="161"/>
  <c r="NS6" i="161"/>
  <c r="NR6" i="161"/>
  <c r="NQ6" i="161"/>
  <c r="NP6" i="161"/>
  <c r="NO6" i="161"/>
  <c r="NN6" i="161"/>
  <c r="NM6" i="161"/>
  <c r="NL6" i="161"/>
  <c r="NK6" i="161"/>
  <c r="NJ6" i="161"/>
  <c r="NF6" i="161"/>
  <c r="NE6" i="161"/>
  <c r="ND6" i="161"/>
  <c r="NC6" i="161"/>
  <c r="NB6" i="161"/>
  <c r="NA6" i="161"/>
  <c r="MZ6" i="161"/>
  <c r="MY6" i="161"/>
  <c r="MX6" i="161"/>
  <c r="MW6" i="161"/>
  <c r="MV6" i="161"/>
  <c r="MU6" i="161"/>
  <c r="MT6" i="161"/>
  <c r="MS6" i="161"/>
  <c r="MR6" i="161"/>
  <c r="MN6" i="161"/>
  <c r="MM6" i="161"/>
  <c r="ML6" i="161"/>
  <c r="MK6" i="161"/>
  <c r="MJ6" i="161"/>
  <c r="MI6" i="161"/>
  <c r="MH6" i="161"/>
  <c r="MG6" i="161"/>
  <c r="MF6" i="161"/>
  <c r="ME6" i="161"/>
  <c r="MD6" i="161"/>
  <c r="MC6" i="161"/>
  <c r="MB6" i="161"/>
  <c r="MA6" i="161"/>
  <c r="LZ6" i="161"/>
  <c r="LV6" i="161"/>
  <c r="LU6" i="161" l="1"/>
  <c r="LT6" i="161"/>
  <c r="LS6" i="161"/>
  <c r="LR6" i="161"/>
  <c r="LQ6" i="161"/>
  <c r="LP6" i="161"/>
  <c r="LO6" i="161"/>
  <c r="LN6" i="161"/>
  <c r="LM6" i="161"/>
  <c r="LL6" i="161"/>
  <c r="LK6" i="161"/>
  <c r="LJ6" i="161"/>
  <c r="LI6" i="161"/>
  <c r="LH6" i="161"/>
  <c r="LD6" i="161"/>
  <c r="LB6" i="161"/>
  <c r="LA6" i="161"/>
  <c r="KZ6" i="161"/>
  <c r="KX6" i="161"/>
  <c r="KW6" i="161"/>
  <c r="KV6" i="161"/>
  <c r="KU6" i="161"/>
  <c r="KT6" i="161"/>
  <c r="KS6" i="161"/>
  <c r="KR6" i="161"/>
  <c r="KQ6" i="161"/>
  <c r="KP6" i="161"/>
  <c r="KN6" i="161"/>
  <c r="KM6" i="161"/>
  <c r="KL6" i="161"/>
  <c r="KK6" i="161"/>
  <c r="KJ6" i="161"/>
  <c r="KI6" i="161"/>
  <c r="KH6" i="161"/>
  <c r="KG6" i="161"/>
  <c r="KE6" i="161"/>
  <c r="KD6" i="161"/>
  <c r="KC6" i="161"/>
  <c r="KB6" i="161"/>
  <c r="KA6" i="161"/>
  <c r="JZ6" i="161"/>
  <c r="JY6" i="161"/>
  <c r="JX6" i="161"/>
  <c r="JV6" i="161"/>
  <c r="JU6" i="161"/>
  <c r="JT6" i="161"/>
  <c r="JS6" i="161"/>
  <c r="JR6" i="161"/>
  <c r="JQ6" i="161"/>
  <c r="JP6" i="161"/>
  <c r="JO6" i="161"/>
  <c r="JN6" i="161"/>
  <c r="JL6" i="161"/>
  <c r="JK6" i="161"/>
  <c r="JJ6" i="161"/>
  <c r="JI6" i="161"/>
  <c r="JH6" i="161"/>
  <c r="JG6" i="161"/>
  <c r="JF6" i="161"/>
  <c r="JE6" i="161"/>
  <c r="JC6" i="161"/>
  <c r="JB6" i="161"/>
  <c r="JA6" i="161"/>
  <c r="IZ6" i="161"/>
  <c r="IY6" i="161"/>
  <c r="IX6" i="161"/>
  <c r="IW6" i="161"/>
  <c r="IV6" i="161"/>
  <c r="IT6" i="161"/>
  <c r="IS6" i="161"/>
  <c r="IR6" i="161"/>
  <c r="IQ6" i="161"/>
  <c r="IP6" i="161"/>
  <c r="IO6" i="161"/>
  <c r="IN6" i="161"/>
  <c r="IM6" i="161"/>
  <c r="IL6" i="161"/>
  <c r="IJ6" i="161"/>
  <c r="II6" i="161"/>
  <c r="IH6" i="161"/>
  <c r="IG6" i="161"/>
  <c r="IF6" i="161"/>
  <c r="IE6" i="161"/>
  <c r="ID6" i="161"/>
  <c r="IC6" i="161"/>
  <c r="IA6" i="161"/>
  <c r="HZ6" i="161"/>
  <c r="HY6" i="161"/>
  <c r="HX6" i="161"/>
  <c r="HW6" i="161"/>
  <c r="HV6" i="161"/>
  <c r="HU6" i="161"/>
  <c r="HT6" i="161"/>
  <c r="HR6" i="161"/>
  <c r="HQ6" i="161"/>
  <c r="HP6" i="161"/>
  <c r="HO6" i="161"/>
  <c r="HF6" i="161"/>
  <c r="HN6" i="161"/>
  <c r="HM6" i="161"/>
  <c r="HL6" i="161"/>
  <c r="HK6" i="161"/>
  <c r="HI6" i="161"/>
  <c r="HH6" i="161"/>
  <c r="HG6" i="161"/>
  <c r="HE6" i="161"/>
  <c r="HD6" i="161"/>
  <c r="HC6" i="161"/>
  <c r="HB6" i="161"/>
  <c r="GZ6" i="161"/>
  <c r="GY6" i="161"/>
  <c r="GX6" i="161"/>
  <c r="GW6" i="161"/>
  <c r="GV6" i="161"/>
  <c r="GU6" i="161"/>
  <c r="GT6" i="161"/>
  <c r="GS6" i="161"/>
  <c r="GR6" i="161"/>
  <c r="GQ6" i="161"/>
  <c r="GP6" i="161"/>
  <c r="GI6" i="161"/>
  <c r="GH6" i="161"/>
  <c r="GG6" i="161"/>
  <c r="GF6" i="161"/>
  <c r="GE6" i="161"/>
  <c r="GD6" i="161"/>
  <c r="FW6" i="161"/>
  <c r="FV6" i="161"/>
  <c r="FU6" i="161"/>
  <c r="FT6" i="161"/>
  <c r="FS6" i="161"/>
  <c r="FR6" i="161"/>
  <c r="FK6" i="161"/>
  <c r="FJ6" i="161"/>
  <c r="FI6" i="161"/>
  <c r="FH6" i="161"/>
  <c r="FG6" i="161"/>
  <c r="FF6" i="161"/>
  <c r="EP6" i="161"/>
  <c r="EO6" i="161"/>
  <c r="DC6" i="161"/>
  <c r="DB6" i="161"/>
  <c r="DA6" i="161"/>
  <c r="CZ6" i="161"/>
  <c r="CY6" i="161"/>
  <c r="CX6" i="161"/>
  <c r="CW6" i="161"/>
  <c r="CV6" i="161"/>
  <c r="CU6" i="161"/>
  <c r="CT6" i="161"/>
  <c r="CS6" i="161"/>
  <c r="CR6" i="161"/>
  <c r="CQ6" i="161"/>
  <c r="CP6" i="161"/>
  <c r="CO6" i="161"/>
  <c r="CN6" i="161"/>
  <c r="CM6" i="161"/>
  <c r="CL6" i="161"/>
  <c r="CK6" i="161"/>
  <c r="CJ6" i="161"/>
  <c r="CI6" i="161"/>
  <c r="CH6" i="161"/>
  <c r="CG6" i="161"/>
  <c r="CF6" i="161"/>
  <c r="CE6" i="161"/>
  <c r="CD6" i="161"/>
  <c r="CC6" i="161"/>
  <c r="CB6" i="161"/>
  <c r="CA6" i="161"/>
  <c r="BZ6" i="161"/>
  <c r="BY6" i="161"/>
  <c r="BX6" i="161"/>
  <c r="BW6" i="161"/>
  <c r="BV6" i="161"/>
  <c r="BU6" i="161"/>
  <c r="BT6" i="161"/>
  <c r="BS6" i="161"/>
  <c r="BR6" i="161"/>
  <c r="BQ6" i="161"/>
  <c r="BP6" i="161"/>
  <c r="BO6" i="161"/>
  <c r="BN6" i="161"/>
  <c r="BM6" i="161"/>
  <c r="BL6" i="161"/>
  <c r="BK6" i="161"/>
  <c r="BJ6" i="161"/>
  <c r="BI6" i="161"/>
  <c r="BH6" i="161"/>
  <c r="BG6" i="161"/>
  <c r="BF6" i="161"/>
  <c r="BE6" i="161"/>
  <c r="BD6" i="161"/>
  <c r="BC6" i="161"/>
  <c r="BB6" i="161"/>
  <c r="BA6" i="161"/>
  <c r="AZ6" i="161"/>
  <c r="AY6" i="161"/>
  <c r="AX6" i="161"/>
  <c r="AW6" i="161"/>
  <c r="AV6" i="161"/>
  <c r="AU6" i="161"/>
  <c r="AT6" i="161"/>
  <c r="AS6" i="161"/>
  <c r="AR6" i="161"/>
  <c r="AP6" i="161"/>
  <c r="AO6" i="161"/>
  <c r="AN6" i="161"/>
  <c r="AM6" i="161"/>
  <c r="AL6" i="161"/>
  <c r="AK6" i="161"/>
  <c r="AJ6" i="161"/>
  <c r="AI6" i="161"/>
  <c r="AH6" i="161"/>
  <c r="AG6" i="161"/>
  <c r="AF6" i="161"/>
  <c r="AE6" i="161"/>
  <c r="AC6" i="161"/>
  <c r="AB6" i="161"/>
  <c r="AA6" i="161"/>
  <c r="Z6" i="161"/>
  <c r="Y6" i="161"/>
  <c r="X6" i="161"/>
  <c r="W6" i="161"/>
  <c r="V6" i="161"/>
  <c r="AAH6" i="161"/>
  <c r="AAG6" i="161"/>
  <c r="AAF6" i="161"/>
  <c r="AAE6" i="161"/>
  <c r="AAD6" i="161"/>
  <c r="AAC6" i="161"/>
  <c r="AAB6" i="161"/>
  <c r="AAA6" i="161"/>
  <c r="ZZ6" i="161"/>
  <c r="ZY6" i="161"/>
  <c r="ZX6" i="161"/>
  <c r="ZW6" i="161"/>
  <c r="ZV6" i="161"/>
  <c r="ZU6" i="161"/>
  <c r="ZT6" i="161"/>
  <c r="ZS6" i="161"/>
  <c r="ZR6" i="161"/>
  <c r="ZQ6" i="161"/>
  <c r="ZP6" i="161"/>
  <c r="ZO6" i="161"/>
  <c r="ZN6" i="161"/>
  <c r="ZM6" i="161"/>
  <c r="ZL6" i="161"/>
  <c r="ZK6" i="161"/>
  <c r="ZJ6" i="161"/>
  <c r="ZI6" i="161"/>
  <c r="ZH6" i="161"/>
  <c r="ZG6" i="161"/>
  <c r="ZF6" i="161"/>
  <c r="ZE6" i="161"/>
  <c r="ZD6" i="161"/>
  <c r="ZC6" i="161"/>
  <c r="ZB6" i="161"/>
  <c r="ZA6" i="161"/>
  <c r="YZ6" i="161"/>
  <c r="YY6" i="161"/>
  <c r="YX6" i="161"/>
  <c r="YW6" i="161"/>
  <c r="YV6" i="161"/>
  <c r="YU6" i="161"/>
  <c r="YT6" i="161"/>
  <c r="YS6" i="161"/>
  <c r="YR6" i="161"/>
  <c r="YQ6" i="161"/>
  <c r="YP6" i="161"/>
  <c r="YO6" i="161"/>
  <c r="YN6" i="161"/>
  <c r="YM6" i="161"/>
  <c r="YL6" i="161"/>
  <c r="YK6" i="161"/>
  <c r="YJ6" i="161"/>
  <c r="YI6" i="161"/>
  <c r="YH6" i="161"/>
  <c r="YG6" i="161"/>
  <c r="YF6" i="161"/>
  <c r="YE6" i="161"/>
  <c r="YD6" i="161"/>
  <c r="YC6" i="161"/>
  <c r="YB6" i="161"/>
  <c r="YA6" i="161"/>
  <c r="XZ6" i="161"/>
  <c r="XY6" i="161"/>
  <c r="XX6" i="161"/>
  <c r="XW6" i="161"/>
  <c r="XV6" i="161"/>
  <c r="XU6" i="161"/>
  <c r="XT6" i="161"/>
  <c r="XS6" i="161"/>
  <c r="XR6" i="161"/>
  <c r="XQ6" i="161"/>
  <c r="XP6" i="161"/>
  <c r="XO6" i="161"/>
  <c r="XN6" i="161"/>
  <c r="XM6" i="161"/>
  <c r="XL6" i="161"/>
  <c r="XK6" i="161"/>
  <c r="XJ6" i="161"/>
  <c r="XI6" i="161"/>
  <c r="XH6" i="161"/>
  <c r="XG6" i="161"/>
  <c r="XF6" i="161"/>
  <c r="XE6" i="161"/>
  <c r="XD6" i="161"/>
  <c r="XC6" i="161"/>
  <c r="XB6" i="161"/>
  <c r="XA6" i="161"/>
  <c r="WZ6" i="161"/>
  <c r="WY6" i="161"/>
  <c r="WX6" i="161"/>
  <c r="WW6" i="161"/>
  <c r="WV6" i="161"/>
  <c r="WU6" i="161"/>
  <c r="WT6" i="161"/>
  <c r="WS6" i="161"/>
  <c r="WR6" i="161"/>
  <c r="SL6" i="161"/>
  <c r="SK6" i="161"/>
  <c r="LC6" i="161"/>
  <c r="GO6" i="161"/>
  <c r="GN6" i="161"/>
  <c r="GM6" i="161"/>
  <c r="GL6" i="161"/>
  <c r="GK6" i="161"/>
  <c r="GJ6" i="161"/>
  <c r="GC6" i="161"/>
  <c r="GB6" i="161"/>
  <c r="GA6" i="161"/>
  <c r="FZ6" i="161"/>
  <c r="FY6" i="161"/>
  <c r="FX6" i="161"/>
  <c r="FQ6" i="161"/>
  <c r="FP6" i="161"/>
  <c r="FO6" i="161"/>
  <c r="FN6" i="161"/>
  <c r="FM6" i="161"/>
  <c r="FL6" i="161"/>
  <c r="FE6" i="161"/>
  <c r="FD6" i="161"/>
  <c r="FC6" i="161"/>
  <c r="FB6" i="161"/>
  <c r="FA6" i="161"/>
  <c r="EZ6" i="161"/>
  <c r="EY6" i="161"/>
  <c r="EX6" i="161"/>
  <c r="EW6" i="161"/>
  <c r="EV6" i="161"/>
  <c r="EU6" i="161"/>
  <c r="ET6" i="161"/>
  <c r="ES6" i="161"/>
  <c r="ER6" i="161"/>
  <c r="EQ6" i="161"/>
  <c r="EN6" i="161"/>
  <c r="EM6" i="161"/>
  <c r="EL6" i="161"/>
  <c r="EK6" i="161"/>
  <c r="EJ6" i="161"/>
  <c r="EI6" i="161"/>
  <c r="EH6" i="161"/>
  <c r="EG6" i="161"/>
  <c r="EF6" i="161"/>
  <c r="EE6" i="161"/>
  <c r="ED6" i="161"/>
  <c r="EC6" i="161"/>
  <c r="EB6" i="161"/>
  <c r="EA6" i="161"/>
  <c r="DZ6" i="161"/>
  <c r="DY6" i="161"/>
  <c r="DX6" i="161"/>
  <c r="DW6" i="161"/>
  <c r="DV6" i="161"/>
  <c r="DU6" i="161"/>
  <c r="DT6" i="161"/>
  <c r="DS6" i="161"/>
  <c r="DR6" i="161"/>
  <c r="DQ6" i="161"/>
  <c r="DP6" i="161"/>
  <c r="DO6" i="161"/>
  <c r="DN6" i="161"/>
  <c r="DM6" i="161"/>
  <c r="DL6" i="161"/>
  <c r="DK6" i="161"/>
  <c r="DJ6" i="161"/>
  <c r="DI6" i="161"/>
  <c r="DH6" i="161"/>
  <c r="DG6" i="161"/>
  <c r="DF6" i="161"/>
  <c r="DE6" i="161"/>
  <c r="DD6" i="161"/>
  <c r="U6" i="161"/>
  <c r="T6" i="161"/>
  <c r="S6" i="161"/>
  <c r="R6" i="161"/>
  <c r="Q6" i="161"/>
  <c r="P6" i="161"/>
  <c r="O6" i="161"/>
  <c r="N6" i="161"/>
  <c r="M6" i="161"/>
  <c r="L6" i="161"/>
  <c r="K6" i="161"/>
  <c r="J6" i="161"/>
  <c r="I6" i="161"/>
  <c r="H6" i="161"/>
  <c r="G6" i="161"/>
  <c r="F6" i="161"/>
  <c r="E6" i="161"/>
  <c r="D6" i="161"/>
  <c r="C6" i="161"/>
  <c r="B6" i="161"/>
  <c r="A6" i="161"/>
  <c r="Z7" i="150" l="1"/>
  <c r="AC34" i="160"/>
  <c r="AC33" i="160"/>
  <c r="AC32" i="160"/>
  <c r="AC31" i="160"/>
  <c r="O20" i="56" l="1"/>
  <c r="O19" i="56"/>
  <c r="R12" i="159"/>
  <c r="K12" i="159"/>
  <c r="C12" i="159"/>
  <c r="Z7" i="159"/>
  <c r="R7" i="159"/>
  <c r="K7" i="159"/>
  <c r="C7" i="159"/>
  <c r="R12" i="158"/>
  <c r="K12" i="158"/>
  <c r="C12" i="158"/>
  <c r="Z7" i="158"/>
  <c r="R7" i="158"/>
  <c r="K7" i="158"/>
  <c r="C7" i="158"/>
  <c r="Z12" i="157"/>
  <c r="R12" i="157"/>
  <c r="K12" i="157"/>
  <c r="C12" i="157"/>
  <c r="Z7" i="157"/>
  <c r="R7" i="157"/>
  <c r="K7" i="157"/>
  <c r="C7" i="157"/>
  <c r="Z12" i="156"/>
  <c r="R12" i="156"/>
  <c r="K12" i="156"/>
  <c r="C12" i="156"/>
  <c r="Z7" i="156"/>
  <c r="R7" i="156"/>
  <c r="K7" i="156"/>
  <c r="C7" i="156"/>
  <c r="G2" i="156"/>
  <c r="Z12" i="155"/>
  <c r="G2" i="155"/>
  <c r="Z12" i="154"/>
  <c r="G2" i="154"/>
  <c r="Z12" i="153"/>
  <c r="R12" i="153"/>
  <c r="K12" i="153"/>
  <c r="C12" i="153"/>
  <c r="Z7" i="153"/>
  <c r="R7" i="153"/>
  <c r="K7" i="153"/>
  <c r="C7" i="153"/>
  <c r="G2" i="153"/>
  <c r="Z12" i="152"/>
  <c r="Z12" i="158" s="1"/>
  <c r="G2" i="152"/>
  <c r="Z12" i="151"/>
  <c r="G2" i="151"/>
  <c r="R12" i="150"/>
  <c r="K12" i="150"/>
  <c r="C12" i="150"/>
  <c r="R7" i="150"/>
  <c r="K7" i="150"/>
  <c r="C7" i="150"/>
  <c r="Z12" i="149"/>
  <c r="Z12" i="150" s="1"/>
  <c r="Z12" i="159" s="1"/>
  <c r="G2" i="149"/>
  <c r="Z12" i="148"/>
  <c r="G2" i="148"/>
  <c r="K46" i="159" l="1"/>
  <c r="J46" i="159"/>
  <c r="I46" i="159"/>
  <c r="H46" i="159"/>
  <c r="G46" i="159"/>
  <c r="K10" i="159"/>
  <c r="K9" i="159"/>
  <c r="K46" i="158"/>
  <c r="J46" i="158"/>
  <c r="I46" i="158"/>
  <c r="H46" i="158"/>
  <c r="G46" i="158"/>
  <c r="K9" i="158"/>
  <c r="K46" i="157"/>
  <c r="J46" i="157"/>
  <c r="I46" i="157"/>
  <c r="H46" i="157"/>
  <c r="G46" i="157"/>
  <c r="K10" i="157"/>
  <c r="K9" i="157"/>
  <c r="K46" i="156"/>
  <c r="J46" i="156"/>
  <c r="I46" i="156"/>
  <c r="H46" i="156"/>
  <c r="G46" i="156"/>
  <c r="K10" i="156"/>
  <c r="K9" i="156"/>
  <c r="K46" i="155"/>
  <c r="J46" i="155"/>
  <c r="I46" i="155"/>
  <c r="H46" i="155"/>
  <c r="G46" i="155"/>
  <c r="AA12" i="155"/>
  <c r="AC12" i="155" s="1"/>
  <c r="AE12" i="155" s="1"/>
  <c r="S12" i="155"/>
  <c r="U12" i="155" s="1"/>
  <c r="W12" i="155" s="1"/>
  <c r="P12" i="155"/>
  <c r="O12" i="155"/>
  <c r="N12" i="155"/>
  <c r="M12" i="155"/>
  <c r="L12" i="155"/>
  <c r="K12" i="155"/>
  <c r="K10" i="155"/>
  <c r="K9" i="155"/>
  <c r="S7" i="155"/>
  <c r="R7" i="155"/>
  <c r="K46" i="154"/>
  <c r="J46" i="154"/>
  <c r="I46" i="154"/>
  <c r="H46" i="154"/>
  <c r="G46" i="154"/>
  <c r="AA12" i="154"/>
  <c r="AC12" i="154" s="1"/>
  <c r="AE12" i="154" s="1"/>
  <c r="S12" i="154"/>
  <c r="U12" i="154" s="1"/>
  <c r="W12" i="154" s="1"/>
  <c r="P12" i="154"/>
  <c r="O12" i="154"/>
  <c r="N12" i="154"/>
  <c r="M12" i="154"/>
  <c r="L12" i="154"/>
  <c r="K12" i="154"/>
  <c r="K10" i="154"/>
  <c r="K9" i="154"/>
  <c r="S7" i="154"/>
  <c r="R7" i="154"/>
  <c r="K46" i="153"/>
  <c r="J46" i="153"/>
  <c r="I46" i="153"/>
  <c r="H46" i="153"/>
  <c r="G46" i="153"/>
  <c r="K10" i="153"/>
  <c r="K9" i="153"/>
  <c r="K46" i="152"/>
  <c r="J46" i="152"/>
  <c r="I46" i="152"/>
  <c r="H46" i="152"/>
  <c r="G46" i="152"/>
  <c r="AA12" i="152"/>
  <c r="AC12" i="152" s="1"/>
  <c r="AE12" i="152" s="1"/>
  <c r="S12" i="152"/>
  <c r="U12" i="152" s="1"/>
  <c r="W12" i="152" s="1"/>
  <c r="P12" i="152"/>
  <c r="O12" i="152"/>
  <c r="N12" i="152"/>
  <c r="M12" i="152"/>
  <c r="L12" i="152"/>
  <c r="K12" i="152"/>
  <c r="K10" i="152"/>
  <c r="K9" i="152"/>
  <c r="S7" i="152"/>
  <c r="R7" i="152"/>
  <c r="K46" i="151"/>
  <c r="J46" i="151"/>
  <c r="I46" i="151"/>
  <c r="H46" i="151"/>
  <c r="G46" i="151"/>
  <c r="AA12" i="151"/>
  <c r="AC12" i="151" s="1"/>
  <c r="AE12" i="151" s="1"/>
  <c r="U12" i="151"/>
  <c r="W12" i="151" s="1"/>
  <c r="S12" i="151"/>
  <c r="P12" i="151"/>
  <c r="O12" i="151"/>
  <c r="N12" i="151"/>
  <c r="M12" i="151"/>
  <c r="L12" i="151"/>
  <c r="K12" i="151"/>
  <c r="K10" i="151"/>
  <c r="K9" i="151"/>
  <c r="S7" i="151"/>
  <c r="U7" i="151" s="1"/>
  <c r="W7" i="151" s="1"/>
  <c r="R7" i="151"/>
  <c r="K46" i="150"/>
  <c r="J46" i="150"/>
  <c r="I46" i="150"/>
  <c r="H46" i="150"/>
  <c r="G46" i="150"/>
  <c r="K10" i="150"/>
  <c r="K9" i="150"/>
  <c r="K46" i="149"/>
  <c r="J46" i="149"/>
  <c r="I46" i="149"/>
  <c r="H46" i="149"/>
  <c r="G46" i="149"/>
  <c r="AA12" i="149"/>
  <c r="AC12" i="149" s="1"/>
  <c r="AE12" i="149" s="1"/>
  <c r="S12" i="149"/>
  <c r="U12" i="149" s="1"/>
  <c r="W12" i="149" s="1"/>
  <c r="P12" i="149"/>
  <c r="O12" i="149"/>
  <c r="N12" i="149"/>
  <c r="M12" i="149"/>
  <c r="L12" i="149"/>
  <c r="K12" i="149"/>
  <c r="K10" i="149"/>
  <c r="K9" i="149"/>
  <c r="S7" i="149"/>
  <c r="U7" i="149" s="1"/>
  <c r="R7" i="149"/>
  <c r="R12" i="149" s="1"/>
  <c r="K46" i="148"/>
  <c r="J46" i="148"/>
  <c r="I46" i="148"/>
  <c r="H46" i="148"/>
  <c r="G46" i="148"/>
  <c r="AA12" i="148"/>
  <c r="AC12" i="148" s="1"/>
  <c r="AE12" i="148" s="1"/>
  <c r="S12" i="148"/>
  <c r="U12" i="148" s="1"/>
  <c r="W12" i="148" s="1"/>
  <c r="P12" i="148"/>
  <c r="O12" i="148"/>
  <c r="N12" i="148"/>
  <c r="M12" i="148"/>
  <c r="L12" i="148"/>
  <c r="K12" i="148"/>
  <c r="K10" i="148"/>
  <c r="K9" i="148"/>
  <c r="S7" i="148"/>
  <c r="R7" i="148"/>
  <c r="K10" i="158" l="1"/>
  <c r="W7" i="155"/>
  <c r="V7" i="155"/>
  <c r="T7" i="155"/>
  <c r="U7" i="155"/>
  <c r="R12" i="155"/>
  <c r="W7" i="154"/>
  <c r="T7" i="154"/>
  <c r="U7" i="154"/>
  <c r="R12" i="154"/>
  <c r="V7" i="152"/>
  <c r="T7" i="152"/>
  <c r="U7" i="152"/>
  <c r="W7" i="152" s="1"/>
  <c r="R12" i="152"/>
  <c r="T7" i="151"/>
  <c r="R12" i="151"/>
  <c r="AB12" i="149"/>
  <c r="AD12" i="149" s="1"/>
  <c r="AF12" i="149" s="1"/>
  <c r="T12" i="149"/>
  <c r="V12" i="149" s="1"/>
  <c r="X12" i="149" s="1"/>
  <c r="W7" i="149"/>
  <c r="T7" i="149"/>
  <c r="V7" i="149"/>
  <c r="T7" i="148"/>
  <c r="U7" i="148"/>
  <c r="W7" i="148" s="1"/>
  <c r="R12" i="148"/>
  <c r="AB12" i="155" l="1"/>
  <c r="AD12" i="155" s="1"/>
  <c r="AF12" i="155" s="1"/>
  <c r="T12" i="155"/>
  <c r="V12" i="155" s="1"/>
  <c r="X12" i="155" s="1"/>
  <c r="X7" i="155"/>
  <c r="T12" i="154"/>
  <c r="V12" i="154" s="1"/>
  <c r="X12" i="154" s="1"/>
  <c r="AB12" i="154"/>
  <c r="AD12" i="154" s="1"/>
  <c r="AF12" i="154" s="1"/>
  <c r="V7" i="154"/>
  <c r="X7" i="154" s="1"/>
  <c r="X7" i="152"/>
  <c r="AB12" i="152"/>
  <c r="AD12" i="152" s="1"/>
  <c r="AF12" i="152" s="1"/>
  <c r="T12" i="152"/>
  <c r="V12" i="152" s="1"/>
  <c r="X12" i="152" s="1"/>
  <c r="T12" i="151"/>
  <c r="V12" i="151" s="1"/>
  <c r="X12" i="151" s="1"/>
  <c r="AB12" i="151"/>
  <c r="AD12" i="151" s="1"/>
  <c r="AF12" i="151" s="1"/>
  <c r="X7" i="151"/>
  <c r="V7" i="151"/>
  <c r="X7" i="149"/>
  <c r="AB12" i="148"/>
  <c r="AD12" i="148" s="1"/>
  <c r="AF12" i="148" s="1"/>
  <c r="T12" i="148"/>
  <c r="V12" i="148" s="1"/>
  <c r="X12" i="148" s="1"/>
  <c r="V7" i="148"/>
  <c r="X7" i="148" s="1"/>
  <c r="E5" i="81" l="1"/>
  <c r="E4" i="81"/>
  <c r="E3" i="81"/>
  <c r="C16" i="141"/>
  <c r="C16" i="142" l="1"/>
  <c r="I31" i="143"/>
  <c r="I24" i="143"/>
  <c r="I17" i="143"/>
  <c r="I10" i="143"/>
  <c r="I3" i="143"/>
  <c r="J20" i="142"/>
  <c r="J21" i="141"/>
  <c r="AC38" i="143" l="1"/>
  <c r="AB38" i="143"/>
  <c r="AD55" i="142"/>
  <c r="AC55" i="142"/>
  <c r="AD54" i="142"/>
  <c r="AC54" i="142"/>
  <c r="AD53" i="142"/>
  <c r="AC53" i="142"/>
  <c r="AC33" i="142"/>
  <c r="AB33" i="142"/>
  <c r="AB17" i="142"/>
  <c r="AD55" i="141"/>
  <c r="AC55" i="141"/>
  <c r="AD54" i="141"/>
  <c r="AC54" i="141"/>
  <c r="AD53" i="141"/>
  <c r="AC53" i="141"/>
  <c r="AC34" i="141"/>
  <c r="AB34" i="141"/>
  <c r="AB17" i="141"/>
  <c r="AC44" i="140"/>
  <c r="AE43" i="140"/>
  <c r="AC43" i="140"/>
  <c r="AE42" i="140"/>
  <c r="AC42" i="140"/>
  <c r="AE41" i="140"/>
  <c r="AC41" i="140"/>
  <c r="AE40" i="140"/>
  <c r="AC40" i="140"/>
  <c r="AD50" i="135" l="1"/>
  <c r="AC50" i="135"/>
  <c r="AD49" i="135"/>
  <c r="AC49" i="135"/>
  <c r="AD48" i="135"/>
  <c r="AC48" i="135"/>
  <c r="AD38" i="135"/>
  <c r="AC38" i="135"/>
  <c r="AD37" i="135"/>
  <c r="AC37" i="135"/>
  <c r="AD36" i="135"/>
  <c r="AC36" i="135"/>
  <c r="AD26" i="135"/>
  <c r="AC26" i="135"/>
  <c r="AD25" i="135"/>
  <c r="AC25" i="135"/>
  <c r="AD24" i="135"/>
  <c r="AC24" i="135"/>
  <c r="AD14" i="135"/>
  <c r="AC14" i="135"/>
  <c r="AD13" i="135"/>
  <c r="AC13" i="135"/>
  <c r="AD12" i="135"/>
  <c r="AC12" i="135"/>
  <c r="B2" i="125" l="1" a="1"/>
  <c r="B2" i="125" s="1"/>
  <c r="H39" i="73"/>
  <c r="H40" i="73"/>
  <c r="H41" i="73"/>
  <c r="H42" i="73"/>
  <c r="H43" i="73"/>
  <c r="H44" i="73"/>
  <c r="H45" i="73"/>
  <c r="H46" i="73"/>
  <c r="H47" i="73"/>
  <c r="H38" i="73"/>
  <c r="H24" i="73"/>
  <c r="H25" i="73"/>
  <c r="H26" i="73"/>
  <c r="H27" i="73"/>
  <c r="H28" i="73"/>
  <c r="H29" i="73"/>
  <c r="H30" i="73"/>
  <c r="H31" i="73"/>
  <c r="H32" i="73"/>
  <c r="H23" i="73"/>
  <c r="H9" i="73"/>
  <c r="H10" i="73"/>
  <c r="H11" i="73"/>
  <c r="H12" i="73"/>
  <c r="H13" i="73"/>
  <c r="H14" i="73"/>
  <c r="H15" i="73"/>
  <c r="H16" i="73"/>
  <c r="H17" i="73"/>
  <c r="H8" i="73"/>
  <c r="H39" i="72"/>
  <c r="H40" i="72"/>
  <c r="H41" i="72"/>
  <c r="H42" i="72"/>
  <c r="H43" i="72"/>
  <c r="H44" i="72"/>
  <c r="H45" i="72"/>
  <c r="H46" i="72"/>
  <c r="H47" i="72"/>
  <c r="H38" i="72"/>
  <c r="H24" i="72"/>
  <c r="H25" i="72"/>
  <c r="H26" i="72"/>
  <c r="H27" i="72"/>
  <c r="H28" i="72"/>
  <c r="H29" i="72"/>
  <c r="H30" i="72"/>
  <c r="H31" i="72"/>
  <c r="H32" i="72"/>
  <c r="H23" i="72"/>
  <c r="H9" i="72"/>
  <c r="H10" i="72"/>
  <c r="H11" i="72"/>
  <c r="H12" i="72"/>
  <c r="H13" i="72"/>
  <c r="H14" i="72"/>
  <c r="H15" i="72"/>
  <c r="H16" i="72"/>
  <c r="H17" i="72"/>
  <c r="H8" i="72"/>
  <c r="B35" i="72"/>
  <c r="G35" i="128" a="1"/>
  <c r="D9" i="118" a="1"/>
  <c r="G6" i="128" a="1"/>
  <c r="C43" i="128" a="1"/>
  <c r="C6" i="128" a="1"/>
  <c r="D6" i="128" a="1"/>
  <c r="C11" i="128" a="1"/>
  <c r="D26" i="128" a="1"/>
  <c r="D8" i="118" a="1"/>
  <c r="C4" i="118" a="1"/>
  <c r="D35" i="128" a="1"/>
  <c r="D11" i="128" a="1"/>
  <c r="C47" i="128" a="1"/>
  <c r="D11" i="118" a="1"/>
  <c r="D17" i="118" a="1"/>
  <c r="E13" i="118" a="1"/>
  <c r="D16" i="128" a="1"/>
  <c r="G26" i="128" a="1"/>
  <c r="G31" i="128" a="1"/>
  <c r="C35" i="128" a="1"/>
  <c r="D43" i="128" a="1"/>
  <c r="D31" i="128" a="1"/>
  <c r="D14" i="118" a="1"/>
  <c r="G21" i="128" a="1"/>
  <c r="G11" i="128" a="1"/>
  <c r="D47" i="128" a="1"/>
  <c r="C16" i="128" a="1"/>
  <c r="C39" i="128" a="1"/>
  <c r="D12" i="118" a="1"/>
  <c r="D10" i="118" a="1"/>
  <c r="C8" i="118" a="1"/>
  <c r="G43" i="128" a="1"/>
  <c r="E14" i="118" a="1"/>
  <c r="C31" i="128" a="1"/>
  <c r="D15" i="118" a="1"/>
  <c r="C21" i="128" a="1"/>
  <c r="D16" i="118" a="1"/>
  <c r="G16" i="128" a="1"/>
  <c r="C26" i="128" a="1"/>
  <c r="D21" i="128" a="1"/>
  <c r="D13" i="118" a="1"/>
  <c r="G47" i="128" a="1"/>
  <c r="G39" i="128" a="1"/>
  <c r="D39" i="128" a="1"/>
  <c r="D15" i="118" l="1"/>
  <c r="UP6" i="161" s="1"/>
  <c r="D8" i="118"/>
  <c r="SS6" i="161" s="1"/>
  <c r="D14" i="118"/>
  <c r="UI6" i="161" s="1"/>
  <c r="D13" i="118"/>
  <c r="UB6" i="161" s="1"/>
  <c r="D12" i="118"/>
  <c r="TU6" i="161" s="1"/>
  <c r="D17" i="118"/>
  <c r="VD6" i="161" s="1"/>
  <c r="D10" i="118"/>
  <c r="TG6" i="161" s="1"/>
  <c r="D11" i="118"/>
  <c r="TN6" i="161" s="1"/>
  <c r="D16" i="118"/>
  <c r="UW6" i="161" s="1"/>
  <c r="D9" i="118"/>
  <c r="SZ6" i="161" s="1"/>
  <c r="C4" i="118"/>
  <c r="G6" i="128"/>
  <c r="LG6" i="161" s="1"/>
  <c r="D6" i="128"/>
  <c r="LF6" i="161" s="1"/>
  <c r="E14" i="118"/>
  <c r="UJ6" i="161" s="1"/>
  <c r="E13" i="118"/>
  <c r="UC6" i="161" s="1"/>
  <c r="G43" i="128"/>
  <c r="QU6" i="161" s="1"/>
  <c r="G39" i="128"/>
  <c r="QC6" i="161" s="1"/>
  <c r="G47" i="128"/>
  <c r="RM6" i="161" s="1"/>
  <c r="G35" i="128"/>
  <c r="PK6" i="161" s="1"/>
  <c r="G31" i="128"/>
  <c r="OS6" i="161" s="1"/>
  <c r="G21" i="128"/>
  <c r="NI6" i="161" s="1"/>
  <c r="G26" i="128"/>
  <c r="OA6" i="161" s="1"/>
  <c r="G16" i="128"/>
  <c r="MQ6" i="161" s="1"/>
  <c r="G11" i="128"/>
  <c r="LY6" i="161" s="1"/>
  <c r="D39" i="128"/>
  <c r="QB6" i="161" s="1"/>
  <c r="D47" i="128"/>
  <c r="RL6" i="161" s="1"/>
  <c r="D43" i="128"/>
  <c r="QT6" i="161" s="1"/>
  <c r="D35" i="128"/>
  <c r="PJ6" i="161" s="1"/>
  <c r="D31" i="128"/>
  <c r="OR6" i="161" s="1"/>
  <c r="D21" i="128"/>
  <c r="NH6" i="161" s="1"/>
  <c r="D11" i="128"/>
  <c r="LX6" i="161" s="1"/>
  <c r="D26" i="128"/>
  <c r="NZ6" i="161" s="1"/>
  <c r="D16" i="128"/>
  <c r="MP6" i="161" s="1"/>
  <c r="C35" i="128"/>
  <c r="PI6" i="161" s="1"/>
  <c r="C47" i="128"/>
  <c r="RK6" i="161" s="1"/>
  <c r="C43" i="128"/>
  <c r="QS6" i="161" s="1"/>
  <c r="C39" i="128"/>
  <c r="QA6" i="161" s="1"/>
  <c r="C31" i="128"/>
  <c r="OQ6" i="161" s="1"/>
  <c r="C8" i="118"/>
  <c r="SR6" i="161" s="1"/>
  <c r="C11" i="128"/>
  <c r="LW6" i="161" s="1"/>
  <c r="C16" i="128"/>
  <c r="MO6" i="161" s="1"/>
  <c r="C26" i="128"/>
  <c r="NY6" i="161" s="1"/>
  <c r="C21" i="128"/>
  <c r="NG6" i="161" s="1"/>
  <c r="C6" i="128"/>
  <c r="LE6" i="161" s="1"/>
  <c r="K34" i="119"/>
  <c r="B80" i="126"/>
  <c r="C74" i="126"/>
  <c r="K61" i="126"/>
  <c r="H61" i="126"/>
  <c r="K60" i="126"/>
  <c r="H60" i="126"/>
  <c r="K59" i="126"/>
  <c r="J59" i="126"/>
  <c r="G59" i="126"/>
  <c r="F59" i="126"/>
  <c r="H59" i="126" s="1"/>
  <c r="E59" i="126"/>
  <c r="K58" i="126"/>
  <c r="J58" i="126"/>
  <c r="G58" i="126"/>
  <c r="F58" i="126"/>
  <c r="H58" i="126" s="1"/>
  <c r="E58" i="126"/>
  <c r="K57" i="126"/>
  <c r="J57" i="126"/>
  <c r="H57" i="126"/>
  <c r="G57" i="126"/>
  <c r="F57" i="126"/>
  <c r="E57" i="126"/>
  <c r="K56" i="126"/>
  <c r="J56" i="126"/>
  <c r="G56" i="126"/>
  <c r="F56" i="126"/>
  <c r="H56" i="126" s="1"/>
  <c r="E56" i="126"/>
  <c r="K55" i="126"/>
  <c r="J55" i="126"/>
  <c r="H55" i="126"/>
  <c r="G55" i="126"/>
  <c r="F55" i="126"/>
  <c r="E55" i="126"/>
  <c r="K54" i="126"/>
  <c r="J54" i="126"/>
  <c r="G54" i="126"/>
  <c r="F54" i="126"/>
  <c r="H54" i="126" s="1"/>
  <c r="E54" i="126"/>
  <c r="K53" i="126"/>
  <c r="J53" i="126"/>
  <c r="G53" i="126"/>
  <c r="F53" i="126"/>
  <c r="H53" i="126" s="1"/>
  <c r="E53" i="126"/>
  <c r="K52" i="126"/>
  <c r="J52" i="126"/>
  <c r="G52" i="126"/>
  <c r="F52" i="126"/>
  <c r="H52" i="126" s="1"/>
  <c r="E52" i="126"/>
  <c r="C49" i="126"/>
  <c r="B48" i="126"/>
  <c r="K43" i="126"/>
  <c r="H43" i="126"/>
  <c r="K42" i="126"/>
  <c r="H42" i="126"/>
  <c r="K41" i="126"/>
  <c r="J41" i="126"/>
  <c r="G41" i="126"/>
  <c r="F41" i="126"/>
  <c r="H41" i="126" s="1"/>
  <c r="E41" i="126"/>
  <c r="K40" i="126"/>
  <c r="J40" i="126"/>
  <c r="G40" i="126"/>
  <c r="F40" i="126"/>
  <c r="H40" i="126" s="1"/>
  <c r="E40" i="126"/>
  <c r="K39" i="126"/>
  <c r="J39" i="126"/>
  <c r="G39" i="126"/>
  <c r="F39" i="126"/>
  <c r="H39" i="126" s="1"/>
  <c r="E39" i="126"/>
  <c r="K38" i="126"/>
  <c r="J38" i="126"/>
  <c r="G38" i="126"/>
  <c r="F38" i="126"/>
  <c r="H38" i="126" s="1"/>
  <c r="E38" i="126"/>
  <c r="K37" i="126"/>
  <c r="J37" i="126"/>
  <c r="G37" i="126"/>
  <c r="F37" i="126"/>
  <c r="H37" i="126" s="1"/>
  <c r="E37" i="126"/>
  <c r="K36" i="126"/>
  <c r="J36" i="126"/>
  <c r="G36" i="126"/>
  <c r="F36" i="126"/>
  <c r="H36" i="126" s="1"/>
  <c r="E36" i="126"/>
  <c r="K35" i="126"/>
  <c r="J35" i="126"/>
  <c r="G35" i="126"/>
  <c r="F35" i="126"/>
  <c r="H35" i="126" s="1"/>
  <c r="E35" i="126"/>
  <c r="K34" i="126"/>
  <c r="K46" i="126" s="1"/>
  <c r="J34" i="126"/>
  <c r="G34" i="126"/>
  <c r="F34" i="126"/>
  <c r="H34" i="126" s="1"/>
  <c r="E34" i="126"/>
  <c r="C31" i="126"/>
  <c r="B30" i="126"/>
  <c r="H28" i="126"/>
  <c r="H27" i="126"/>
  <c r="H26" i="126"/>
  <c r="H25" i="126"/>
  <c r="H24" i="126"/>
  <c r="B2" i="126" a="1"/>
  <c r="B2" i="126" s="1"/>
  <c r="B80" i="125"/>
  <c r="C74" i="125"/>
  <c r="K61" i="125"/>
  <c r="H61" i="125"/>
  <c r="K60" i="125"/>
  <c r="H60" i="125"/>
  <c r="K59" i="125"/>
  <c r="J59" i="125"/>
  <c r="G59" i="125"/>
  <c r="F59" i="125"/>
  <c r="H59" i="125" s="1"/>
  <c r="E59" i="125"/>
  <c r="K58" i="125"/>
  <c r="J58" i="125"/>
  <c r="G58" i="125"/>
  <c r="F58" i="125"/>
  <c r="H58" i="125" s="1"/>
  <c r="E58" i="125"/>
  <c r="K57" i="125"/>
  <c r="J57" i="125"/>
  <c r="H57" i="125"/>
  <c r="G57" i="125"/>
  <c r="F57" i="125"/>
  <c r="E57" i="125"/>
  <c r="K56" i="125"/>
  <c r="J56" i="125"/>
  <c r="G56" i="125"/>
  <c r="F56" i="125"/>
  <c r="H56" i="125" s="1"/>
  <c r="E56" i="125"/>
  <c r="K55" i="125"/>
  <c r="J55" i="125"/>
  <c r="H55" i="125"/>
  <c r="G55" i="125"/>
  <c r="F55" i="125"/>
  <c r="E55" i="125"/>
  <c r="K54" i="125"/>
  <c r="J54" i="125"/>
  <c r="G54" i="125"/>
  <c r="F54" i="125"/>
  <c r="H54" i="125" s="1"/>
  <c r="E54" i="125"/>
  <c r="K53" i="125"/>
  <c r="J53" i="125"/>
  <c r="G53" i="125"/>
  <c r="F53" i="125"/>
  <c r="H53" i="125" s="1"/>
  <c r="E53" i="125"/>
  <c r="K52" i="125"/>
  <c r="J52" i="125"/>
  <c r="G52" i="125"/>
  <c r="F52" i="125"/>
  <c r="H52" i="125" s="1"/>
  <c r="E52" i="125"/>
  <c r="C49" i="125"/>
  <c r="B48" i="125"/>
  <c r="K43" i="125"/>
  <c r="H43" i="125"/>
  <c r="K42" i="125"/>
  <c r="H42" i="125"/>
  <c r="K41" i="125"/>
  <c r="J41" i="125"/>
  <c r="G41" i="125"/>
  <c r="F41" i="125"/>
  <c r="H41" i="125" s="1"/>
  <c r="E41" i="125"/>
  <c r="K40" i="125"/>
  <c r="J40" i="125"/>
  <c r="G40" i="125"/>
  <c r="F40" i="125"/>
  <c r="H40" i="125" s="1"/>
  <c r="E40" i="125"/>
  <c r="K39" i="125"/>
  <c r="J39" i="125"/>
  <c r="G39" i="125"/>
  <c r="F39" i="125"/>
  <c r="H39" i="125" s="1"/>
  <c r="E39" i="125"/>
  <c r="K38" i="125"/>
  <c r="J38" i="125"/>
  <c r="G38" i="125"/>
  <c r="F38" i="125"/>
  <c r="H38" i="125" s="1"/>
  <c r="E38" i="125"/>
  <c r="K37" i="125"/>
  <c r="J37" i="125"/>
  <c r="G37" i="125"/>
  <c r="F37" i="125"/>
  <c r="H37" i="125" s="1"/>
  <c r="E37" i="125"/>
  <c r="K36" i="125"/>
  <c r="J36" i="125"/>
  <c r="G36" i="125"/>
  <c r="F36" i="125"/>
  <c r="H36" i="125" s="1"/>
  <c r="E36" i="125"/>
  <c r="K35" i="125"/>
  <c r="J35" i="125"/>
  <c r="G35" i="125"/>
  <c r="F35" i="125"/>
  <c r="H35" i="125" s="1"/>
  <c r="E35" i="125"/>
  <c r="K34" i="125"/>
  <c r="J34" i="125"/>
  <c r="G34" i="125"/>
  <c r="F34" i="125"/>
  <c r="H34" i="125" s="1"/>
  <c r="E34" i="125"/>
  <c r="C31" i="125"/>
  <c r="B30" i="125"/>
  <c r="H28" i="125"/>
  <c r="H27" i="125"/>
  <c r="H26" i="125"/>
  <c r="H25" i="125"/>
  <c r="H24" i="125"/>
  <c r="B80" i="124"/>
  <c r="C74" i="124"/>
  <c r="K61" i="124"/>
  <c r="H61" i="124"/>
  <c r="K60" i="124"/>
  <c r="H60" i="124"/>
  <c r="K59" i="124"/>
  <c r="J59" i="124"/>
  <c r="G59" i="124"/>
  <c r="F59" i="124"/>
  <c r="H59" i="124" s="1"/>
  <c r="E59" i="124"/>
  <c r="K58" i="124"/>
  <c r="J58" i="124"/>
  <c r="G58" i="124"/>
  <c r="F58" i="124"/>
  <c r="H58" i="124" s="1"/>
  <c r="E58" i="124"/>
  <c r="K57" i="124"/>
  <c r="J57" i="124"/>
  <c r="H57" i="124"/>
  <c r="G57" i="124"/>
  <c r="F57" i="124"/>
  <c r="E57" i="124"/>
  <c r="K56" i="124"/>
  <c r="J56" i="124"/>
  <c r="G56" i="124"/>
  <c r="F56" i="124"/>
  <c r="H56" i="124" s="1"/>
  <c r="E56" i="124"/>
  <c r="K55" i="124"/>
  <c r="J55" i="124"/>
  <c r="H55" i="124"/>
  <c r="G55" i="124"/>
  <c r="F55" i="124"/>
  <c r="E55" i="124"/>
  <c r="K54" i="124"/>
  <c r="J54" i="124"/>
  <c r="G54" i="124"/>
  <c r="F54" i="124"/>
  <c r="H54" i="124" s="1"/>
  <c r="E54" i="124"/>
  <c r="K53" i="124"/>
  <c r="J53" i="124"/>
  <c r="G53" i="124"/>
  <c r="F53" i="124"/>
  <c r="H53" i="124" s="1"/>
  <c r="E53" i="124"/>
  <c r="K52" i="124"/>
  <c r="J52" i="124"/>
  <c r="G52" i="124"/>
  <c r="F52" i="124"/>
  <c r="H52" i="124" s="1"/>
  <c r="E52" i="124"/>
  <c r="C49" i="124"/>
  <c r="B48" i="124"/>
  <c r="K43" i="124"/>
  <c r="H43" i="124"/>
  <c r="K42" i="124"/>
  <c r="H42" i="124"/>
  <c r="K41" i="124"/>
  <c r="J41" i="124"/>
  <c r="G41" i="124"/>
  <c r="F41" i="124"/>
  <c r="H41" i="124" s="1"/>
  <c r="E41" i="124"/>
  <c r="K40" i="124"/>
  <c r="J40" i="124"/>
  <c r="G40" i="124"/>
  <c r="F40" i="124"/>
  <c r="H40" i="124" s="1"/>
  <c r="E40" i="124"/>
  <c r="K39" i="124"/>
  <c r="J39" i="124"/>
  <c r="G39" i="124"/>
  <c r="F39" i="124"/>
  <c r="H39" i="124" s="1"/>
  <c r="E39" i="124"/>
  <c r="K38" i="124"/>
  <c r="J38" i="124"/>
  <c r="G38" i="124"/>
  <c r="F38" i="124"/>
  <c r="H38" i="124" s="1"/>
  <c r="E38" i="124"/>
  <c r="K37" i="124"/>
  <c r="J37" i="124"/>
  <c r="G37" i="124"/>
  <c r="F37" i="124"/>
  <c r="H37" i="124" s="1"/>
  <c r="E37" i="124"/>
  <c r="K36" i="124"/>
  <c r="J36" i="124"/>
  <c r="G36" i="124"/>
  <c r="F36" i="124"/>
  <c r="H36" i="124" s="1"/>
  <c r="E36" i="124"/>
  <c r="K35" i="124"/>
  <c r="J35" i="124"/>
  <c r="G35" i="124"/>
  <c r="F35" i="124"/>
  <c r="H35" i="124" s="1"/>
  <c r="E35" i="124"/>
  <c r="K34" i="124"/>
  <c r="J34" i="124"/>
  <c r="G34" i="124"/>
  <c r="F34" i="124"/>
  <c r="H34" i="124" s="1"/>
  <c r="E34" i="124"/>
  <c r="C31" i="124"/>
  <c r="B30" i="124"/>
  <c r="H28" i="124"/>
  <c r="H27" i="124"/>
  <c r="H26" i="124"/>
  <c r="H25" i="124"/>
  <c r="H24" i="124"/>
  <c r="B2" i="124" a="1"/>
  <c r="B2" i="124" s="1"/>
  <c r="B80" i="123"/>
  <c r="C74" i="123"/>
  <c r="K61" i="123"/>
  <c r="H61" i="123"/>
  <c r="K60" i="123"/>
  <c r="H60" i="123"/>
  <c r="K59" i="123"/>
  <c r="J59" i="123"/>
  <c r="G59" i="123"/>
  <c r="F59" i="123"/>
  <c r="H59" i="123" s="1"/>
  <c r="E59" i="123"/>
  <c r="K58" i="123"/>
  <c r="J58" i="123"/>
  <c r="G58" i="123"/>
  <c r="F58" i="123"/>
  <c r="H58" i="123" s="1"/>
  <c r="E58" i="123"/>
  <c r="K57" i="123"/>
  <c r="J57" i="123"/>
  <c r="G57" i="123"/>
  <c r="F57" i="123"/>
  <c r="H57" i="123" s="1"/>
  <c r="E57" i="123"/>
  <c r="K56" i="123"/>
  <c r="J56" i="123"/>
  <c r="G56" i="123"/>
  <c r="F56" i="123"/>
  <c r="H56" i="123" s="1"/>
  <c r="E56" i="123"/>
  <c r="K55" i="123"/>
  <c r="J55" i="123"/>
  <c r="G55" i="123"/>
  <c r="F55" i="123"/>
  <c r="H55" i="123" s="1"/>
  <c r="E55" i="123"/>
  <c r="K54" i="123"/>
  <c r="J54" i="123"/>
  <c r="G54" i="123"/>
  <c r="F54" i="123"/>
  <c r="H54" i="123" s="1"/>
  <c r="E54" i="123"/>
  <c r="K53" i="123"/>
  <c r="J53" i="123"/>
  <c r="H53" i="123"/>
  <c r="G53" i="123"/>
  <c r="F53" i="123"/>
  <c r="E53" i="123"/>
  <c r="K52" i="123"/>
  <c r="J52" i="123"/>
  <c r="G52" i="123"/>
  <c r="F52" i="123"/>
  <c r="H52" i="123" s="1"/>
  <c r="E52" i="123"/>
  <c r="C49" i="123"/>
  <c r="B48" i="123"/>
  <c r="K43" i="123"/>
  <c r="H43" i="123"/>
  <c r="K42" i="123"/>
  <c r="H42" i="123"/>
  <c r="K41" i="123"/>
  <c r="J41" i="123"/>
  <c r="G41" i="123"/>
  <c r="F41" i="123"/>
  <c r="H41" i="123" s="1"/>
  <c r="E41" i="123"/>
  <c r="K40" i="123"/>
  <c r="J40" i="123"/>
  <c r="G40" i="123"/>
  <c r="F40" i="123"/>
  <c r="H40" i="123" s="1"/>
  <c r="E40" i="123"/>
  <c r="K39" i="123"/>
  <c r="J39" i="123"/>
  <c r="G39" i="123"/>
  <c r="F39" i="123"/>
  <c r="H39" i="123" s="1"/>
  <c r="E39" i="123"/>
  <c r="K38" i="123"/>
  <c r="J38" i="123"/>
  <c r="G38" i="123"/>
  <c r="F38" i="123"/>
  <c r="H38" i="123" s="1"/>
  <c r="E38" i="123"/>
  <c r="K37" i="123"/>
  <c r="J37" i="123"/>
  <c r="G37" i="123"/>
  <c r="F37" i="123"/>
  <c r="H37" i="123" s="1"/>
  <c r="E37" i="123"/>
  <c r="K36" i="123"/>
  <c r="J36" i="123"/>
  <c r="G36" i="123"/>
  <c r="F36" i="123"/>
  <c r="H36" i="123" s="1"/>
  <c r="E36" i="123"/>
  <c r="K35" i="123"/>
  <c r="J35" i="123"/>
  <c r="G35" i="123"/>
  <c r="F35" i="123"/>
  <c r="H35" i="123" s="1"/>
  <c r="E35" i="123"/>
  <c r="K34" i="123"/>
  <c r="J34" i="123"/>
  <c r="G34" i="123"/>
  <c r="F34" i="123"/>
  <c r="H34" i="123" s="1"/>
  <c r="E34" i="123"/>
  <c r="C31" i="123"/>
  <c r="B30" i="123"/>
  <c r="H28" i="123"/>
  <c r="H27" i="123"/>
  <c r="H26" i="123"/>
  <c r="H25" i="123"/>
  <c r="H24" i="123"/>
  <c r="B2" i="123" a="1"/>
  <c r="B2" i="123" s="1"/>
  <c r="B80" i="122"/>
  <c r="C74" i="122"/>
  <c r="K61" i="122"/>
  <c r="H61" i="122"/>
  <c r="K60" i="122"/>
  <c r="H60" i="122"/>
  <c r="K59" i="122"/>
  <c r="J59" i="122"/>
  <c r="H59" i="122"/>
  <c r="G59" i="122"/>
  <c r="F59" i="122"/>
  <c r="E59" i="122"/>
  <c r="K58" i="122"/>
  <c r="J58" i="122"/>
  <c r="G58" i="122"/>
  <c r="F58" i="122"/>
  <c r="H58" i="122" s="1"/>
  <c r="E58" i="122"/>
  <c r="K57" i="122"/>
  <c r="J57" i="122"/>
  <c r="H57" i="122"/>
  <c r="G57" i="122"/>
  <c r="F57" i="122"/>
  <c r="E57" i="122"/>
  <c r="K56" i="122"/>
  <c r="J56" i="122"/>
  <c r="G56" i="122"/>
  <c r="F56" i="122"/>
  <c r="H56" i="122" s="1"/>
  <c r="E56" i="122"/>
  <c r="K55" i="122"/>
  <c r="J55" i="122"/>
  <c r="H55" i="122"/>
  <c r="G55" i="122"/>
  <c r="F55" i="122"/>
  <c r="E55" i="122"/>
  <c r="K54" i="122"/>
  <c r="J54" i="122"/>
  <c r="G54" i="122"/>
  <c r="F54" i="122"/>
  <c r="H54" i="122" s="1"/>
  <c r="E54" i="122"/>
  <c r="K53" i="122"/>
  <c r="J53" i="122"/>
  <c r="H53" i="122"/>
  <c r="G53" i="122"/>
  <c r="F53" i="122"/>
  <c r="E53" i="122"/>
  <c r="K52" i="122"/>
  <c r="J52" i="122"/>
  <c r="G52" i="122"/>
  <c r="F52" i="122"/>
  <c r="H52" i="122" s="1"/>
  <c r="E52" i="122"/>
  <c r="C49" i="122"/>
  <c r="B48" i="122"/>
  <c r="K43" i="122"/>
  <c r="H43" i="122"/>
  <c r="K42" i="122"/>
  <c r="H42" i="122"/>
  <c r="K41" i="122"/>
  <c r="J41" i="122"/>
  <c r="G41" i="122"/>
  <c r="F41" i="122"/>
  <c r="H41" i="122" s="1"/>
  <c r="E41" i="122"/>
  <c r="K40" i="122"/>
  <c r="J40" i="122"/>
  <c r="G40" i="122"/>
  <c r="F40" i="122"/>
  <c r="H40" i="122" s="1"/>
  <c r="E40" i="122"/>
  <c r="K39" i="122"/>
  <c r="J39" i="122"/>
  <c r="G39" i="122"/>
  <c r="F39" i="122"/>
  <c r="H39" i="122" s="1"/>
  <c r="E39" i="122"/>
  <c r="K38" i="122"/>
  <c r="J38" i="122"/>
  <c r="G38" i="122"/>
  <c r="F38" i="122"/>
  <c r="H38" i="122" s="1"/>
  <c r="E38" i="122"/>
  <c r="K37" i="122"/>
  <c r="J37" i="122"/>
  <c r="G37" i="122"/>
  <c r="F37" i="122"/>
  <c r="H37" i="122" s="1"/>
  <c r="E37" i="122"/>
  <c r="K36" i="122"/>
  <c r="J36" i="122"/>
  <c r="G36" i="122"/>
  <c r="F36" i="122"/>
  <c r="H36" i="122" s="1"/>
  <c r="E36" i="122"/>
  <c r="K35" i="122"/>
  <c r="J35" i="122"/>
  <c r="G35" i="122"/>
  <c r="F35" i="122"/>
  <c r="H35" i="122" s="1"/>
  <c r="E35" i="122"/>
  <c r="K34" i="122"/>
  <c r="J34" i="122"/>
  <c r="G34" i="122"/>
  <c r="F34" i="122"/>
  <c r="H34" i="122" s="1"/>
  <c r="E34" i="122"/>
  <c r="C31" i="122"/>
  <c r="B30" i="122"/>
  <c r="H28" i="122"/>
  <c r="H27" i="122"/>
  <c r="H26" i="122"/>
  <c r="H25" i="122"/>
  <c r="H24" i="122"/>
  <c r="B2" i="122" a="1"/>
  <c r="B2" i="122" s="1"/>
  <c r="C12" i="118" a="1"/>
  <c r="C13" i="118" a="1"/>
  <c r="C16" i="118" a="1"/>
  <c r="C17" i="118" a="1"/>
  <c r="C15" i="118" a="1"/>
  <c r="C11" i="118" a="1"/>
  <c r="C10" i="118" a="1"/>
  <c r="C9" i="118" a="1"/>
  <c r="C14" i="118" a="1"/>
  <c r="G8" i="118" l="1" a="1"/>
  <c r="G8" i="118" s="1"/>
  <c r="F8" i="118" a="1"/>
  <c r="F8" i="118" s="1"/>
  <c r="SU6" i="161" s="1"/>
  <c r="K64" i="125"/>
  <c r="K46" i="125"/>
  <c r="K46" i="124"/>
  <c r="K64" i="124"/>
  <c r="K64" i="123"/>
  <c r="K46" i="123"/>
  <c r="H64" i="122"/>
  <c r="K64" i="122"/>
  <c r="K46" i="122"/>
  <c r="H64" i="126"/>
  <c r="K64" i="126"/>
  <c r="C17" i="118"/>
  <c r="VC6" i="161" s="1"/>
  <c r="C16" i="118"/>
  <c r="UV6" i="161" s="1"/>
  <c r="C15" i="118"/>
  <c r="UO6" i="161" s="1"/>
  <c r="C14" i="118"/>
  <c r="UH6" i="161" s="1"/>
  <c r="C13" i="118"/>
  <c r="UA6" i="161" s="1"/>
  <c r="C12" i="118"/>
  <c r="TT6" i="161" s="1"/>
  <c r="C11" i="118"/>
  <c r="C10" i="118"/>
  <c r="C9" i="118"/>
  <c r="H46" i="126"/>
  <c r="F13" i="126" s="1"/>
  <c r="F14" i="126"/>
  <c r="H46" i="125"/>
  <c r="F14" i="125"/>
  <c r="H64" i="125"/>
  <c r="H46" i="124"/>
  <c r="H64" i="124"/>
  <c r="H46" i="123"/>
  <c r="H64" i="123"/>
  <c r="H46" i="122"/>
  <c r="F13" i="122" s="1"/>
  <c r="F14" i="122"/>
  <c r="B80" i="121"/>
  <c r="C74" i="121"/>
  <c r="K61" i="121"/>
  <c r="H61" i="121"/>
  <c r="K60" i="121"/>
  <c r="H60" i="121"/>
  <c r="K59" i="121"/>
  <c r="J59" i="121"/>
  <c r="G59" i="121"/>
  <c r="F59" i="121"/>
  <c r="H59" i="121" s="1"/>
  <c r="E59" i="121"/>
  <c r="K58" i="121"/>
  <c r="J58" i="121"/>
  <c r="G58" i="121"/>
  <c r="F58" i="121"/>
  <c r="H58" i="121" s="1"/>
  <c r="E58" i="121"/>
  <c r="K57" i="121"/>
  <c r="J57" i="121"/>
  <c r="G57" i="121"/>
  <c r="F57" i="121"/>
  <c r="H57" i="121" s="1"/>
  <c r="E57" i="121"/>
  <c r="K56" i="121"/>
  <c r="J56" i="121"/>
  <c r="G56" i="121"/>
  <c r="F56" i="121"/>
  <c r="H56" i="121" s="1"/>
  <c r="E56" i="121"/>
  <c r="K55" i="121"/>
  <c r="J55" i="121"/>
  <c r="G55" i="121"/>
  <c r="F55" i="121"/>
  <c r="H55" i="121" s="1"/>
  <c r="E55" i="121"/>
  <c r="K54" i="121"/>
  <c r="J54" i="121"/>
  <c r="G54" i="121"/>
  <c r="F54" i="121"/>
  <c r="H54" i="121" s="1"/>
  <c r="E54" i="121"/>
  <c r="K53" i="121"/>
  <c r="J53" i="121"/>
  <c r="G53" i="121"/>
  <c r="F53" i="121"/>
  <c r="H53" i="121" s="1"/>
  <c r="E53" i="121"/>
  <c r="K52" i="121"/>
  <c r="J52" i="121"/>
  <c r="G52" i="121"/>
  <c r="F52" i="121"/>
  <c r="H52" i="121" s="1"/>
  <c r="E52" i="121"/>
  <c r="C49" i="121"/>
  <c r="B48" i="121"/>
  <c r="K43" i="121"/>
  <c r="H43" i="121"/>
  <c r="K42" i="121"/>
  <c r="H42" i="121"/>
  <c r="K41" i="121"/>
  <c r="J41" i="121"/>
  <c r="H41" i="121"/>
  <c r="G41" i="121"/>
  <c r="F41" i="121"/>
  <c r="E41" i="121"/>
  <c r="K40" i="121"/>
  <c r="J40" i="121"/>
  <c r="G40" i="121"/>
  <c r="F40" i="121"/>
  <c r="H40" i="121" s="1"/>
  <c r="E40" i="121"/>
  <c r="K39" i="121"/>
  <c r="J39" i="121"/>
  <c r="H39" i="121"/>
  <c r="G39" i="121"/>
  <c r="F39" i="121"/>
  <c r="E39" i="121"/>
  <c r="K38" i="121"/>
  <c r="J38" i="121"/>
  <c r="G38" i="121"/>
  <c r="F38" i="121"/>
  <c r="H38" i="121" s="1"/>
  <c r="E38" i="121"/>
  <c r="K37" i="121"/>
  <c r="J37" i="121"/>
  <c r="H37" i="121"/>
  <c r="G37" i="121"/>
  <c r="F37" i="121"/>
  <c r="E37" i="121"/>
  <c r="K36" i="121"/>
  <c r="J36" i="121"/>
  <c r="G36" i="121"/>
  <c r="F36" i="121"/>
  <c r="H36" i="121" s="1"/>
  <c r="E36" i="121"/>
  <c r="K35" i="121"/>
  <c r="J35" i="121"/>
  <c r="H35" i="121"/>
  <c r="G35" i="121"/>
  <c r="F35" i="121"/>
  <c r="E35" i="121"/>
  <c r="K34" i="121"/>
  <c r="J34" i="121"/>
  <c r="G34" i="121"/>
  <c r="F34" i="121"/>
  <c r="H34" i="121" s="1"/>
  <c r="E34" i="121"/>
  <c r="C31" i="121"/>
  <c r="B30" i="121"/>
  <c r="H28" i="121"/>
  <c r="H27" i="121"/>
  <c r="H26" i="121"/>
  <c r="H25" i="121"/>
  <c r="H24" i="121"/>
  <c r="B2" i="121" a="1"/>
  <c r="B2" i="121" s="1"/>
  <c r="B80" i="120"/>
  <c r="C74" i="120"/>
  <c r="K61" i="120"/>
  <c r="H61" i="120"/>
  <c r="K60" i="120"/>
  <c r="H60" i="120"/>
  <c r="K59" i="120"/>
  <c r="J59" i="120"/>
  <c r="G59" i="120"/>
  <c r="F59" i="120"/>
  <c r="H59" i="120" s="1"/>
  <c r="E59" i="120"/>
  <c r="K58" i="120"/>
  <c r="J58" i="120"/>
  <c r="G58" i="120"/>
  <c r="F58" i="120"/>
  <c r="H58" i="120" s="1"/>
  <c r="E58" i="120"/>
  <c r="K57" i="120"/>
  <c r="J57" i="120"/>
  <c r="G57" i="120"/>
  <c r="F57" i="120"/>
  <c r="H57" i="120" s="1"/>
  <c r="E57" i="120"/>
  <c r="K56" i="120"/>
  <c r="J56" i="120"/>
  <c r="G56" i="120"/>
  <c r="F56" i="120"/>
  <c r="H56" i="120" s="1"/>
  <c r="E56" i="120"/>
  <c r="K55" i="120"/>
  <c r="J55" i="120"/>
  <c r="G55" i="120"/>
  <c r="F55" i="120"/>
  <c r="H55" i="120" s="1"/>
  <c r="E55" i="120"/>
  <c r="K54" i="120"/>
  <c r="J54" i="120"/>
  <c r="G54" i="120"/>
  <c r="F54" i="120"/>
  <c r="H54" i="120" s="1"/>
  <c r="E54" i="120"/>
  <c r="K53" i="120"/>
  <c r="J53" i="120"/>
  <c r="H53" i="120"/>
  <c r="G53" i="120"/>
  <c r="F53" i="120"/>
  <c r="E53" i="120"/>
  <c r="K52" i="120"/>
  <c r="J52" i="120"/>
  <c r="G52" i="120"/>
  <c r="F52" i="120"/>
  <c r="H52" i="120" s="1"/>
  <c r="E52" i="120"/>
  <c r="C49" i="120"/>
  <c r="B48" i="120"/>
  <c r="K43" i="120"/>
  <c r="H43" i="120"/>
  <c r="K42" i="120"/>
  <c r="H42" i="120"/>
  <c r="K41" i="120"/>
  <c r="J41" i="120"/>
  <c r="G41" i="120"/>
  <c r="F41" i="120"/>
  <c r="H41" i="120" s="1"/>
  <c r="E41" i="120"/>
  <c r="K40" i="120"/>
  <c r="J40" i="120"/>
  <c r="G40" i="120"/>
  <c r="F40" i="120"/>
  <c r="H40" i="120" s="1"/>
  <c r="E40" i="120"/>
  <c r="K39" i="120"/>
  <c r="J39" i="120"/>
  <c r="G39" i="120"/>
  <c r="F39" i="120"/>
  <c r="H39" i="120" s="1"/>
  <c r="E39" i="120"/>
  <c r="K38" i="120"/>
  <c r="J38" i="120"/>
  <c r="G38" i="120"/>
  <c r="F38" i="120"/>
  <c r="H38" i="120" s="1"/>
  <c r="E38" i="120"/>
  <c r="K37" i="120"/>
  <c r="J37" i="120"/>
  <c r="G37" i="120"/>
  <c r="F37" i="120"/>
  <c r="H37" i="120" s="1"/>
  <c r="E37" i="120"/>
  <c r="K36" i="120"/>
  <c r="J36" i="120"/>
  <c r="G36" i="120"/>
  <c r="F36" i="120"/>
  <c r="H36" i="120" s="1"/>
  <c r="E36" i="120"/>
  <c r="K35" i="120"/>
  <c r="J35" i="120"/>
  <c r="G35" i="120"/>
  <c r="F35" i="120"/>
  <c r="H35" i="120" s="1"/>
  <c r="E35" i="120"/>
  <c r="K34" i="120"/>
  <c r="K46" i="120" s="1"/>
  <c r="J34" i="120"/>
  <c r="G34" i="120"/>
  <c r="F34" i="120"/>
  <c r="H34" i="120" s="1"/>
  <c r="E34" i="120"/>
  <c r="C31" i="120"/>
  <c r="B30" i="120"/>
  <c r="H28" i="120"/>
  <c r="H27" i="120"/>
  <c r="H26" i="120"/>
  <c r="H25" i="120"/>
  <c r="H24" i="120"/>
  <c r="B2" i="120" a="1"/>
  <c r="B2" i="120" s="1"/>
  <c r="B80" i="119"/>
  <c r="C74" i="119"/>
  <c r="K61" i="119"/>
  <c r="H61" i="119"/>
  <c r="K60" i="119"/>
  <c r="H60" i="119"/>
  <c r="K59" i="119"/>
  <c r="J59" i="119"/>
  <c r="G59" i="119"/>
  <c r="F59" i="119"/>
  <c r="H59" i="119" s="1"/>
  <c r="E59" i="119"/>
  <c r="K58" i="119"/>
  <c r="J58" i="119"/>
  <c r="G58" i="119"/>
  <c r="F58" i="119"/>
  <c r="H58" i="119" s="1"/>
  <c r="E58" i="119"/>
  <c r="K57" i="119"/>
  <c r="J57" i="119"/>
  <c r="H57" i="119"/>
  <c r="G57" i="119"/>
  <c r="F57" i="119"/>
  <c r="E57" i="119"/>
  <c r="K56" i="119"/>
  <c r="J56" i="119"/>
  <c r="G56" i="119"/>
  <c r="F56" i="119"/>
  <c r="H56" i="119" s="1"/>
  <c r="E56" i="119"/>
  <c r="K55" i="119"/>
  <c r="J55" i="119"/>
  <c r="H55" i="119"/>
  <c r="G55" i="119"/>
  <c r="F55" i="119"/>
  <c r="E55" i="119"/>
  <c r="K54" i="119"/>
  <c r="J54" i="119"/>
  <c r="G54" i="119"/>
  <c r="F54" i="119"/>
  <c r="H54" i="119" s="1"/>
  <c r="E54" i="119"/>
  <c r="K53" i="119"/>
  <c r="J53" i="119"/>
  <c r="H53" i="119"/>
  <c r="G53" i="119"/>
  <c r="F53" i="119"/>
  <c r="E53" i="119"/>
  <c r="K52" i="119"/>
  <c r="J52" i="119"/>
  <c r="G52" i="119"/>
  <c r="F52" i="119"/>
  <c r="H52" i="119" s="1"/>
  <c r="E52" i="119"/>
  <c r="C49" i="119"/>
  <c r="B48" i="119"/>
  <c r="K43" i="119"/>
  <c r="H43" i="119"/>
  <c r="K42" i="119"/>
  <c r="H42" i="119"/>
  <c r="K41" i="119"/>
  <c r="J41" i="119"/>
  <c r="G41" i="119"/>
  <c r="F41" i="119"/>
  <c r="H41" i="119" s="1"/>
  <c r="E41" i="119"/>
  <c r="K40" i="119"/>
  <c r="J40" i="119"/>
  <c r="G40" i="119"/>
  <c r="F40" i="119"/>
  <c r="H40" i="119" s="1"/>
  <c r="E40" i="119"/>
  <c r="K39" i="119"/>
  <c r="J39" i="119"/>
  <c r="G39" i="119"/>
  <c r="F39" i="119"/>
  <c r="H39" i="119" s="1"/>
  <c r="E39" i="119"/>
  <c r="K38" i="119"/>
  <c r="J38" i="119"/>
  <c r="G38" i="119"/>
  <c r="F38" i="119"/>
  <c r="H38" i="119" s="1"/>
  <c r="E38" i="119"/>
  <c r="K37" i="119"/>
  <c r="J37" i="119"/>
  <c r="G37" i="119"/>
  <c r="F37" i="119"/>
  <c r="H37" i="119" s="1"/>
  <c r="E37" i="119"/>
  <c r="K36" i="119"/>
  <c r="J36" i="119"/>
  <c r="G36" i="119"/>
  <c r="F36" i="119"/>
  <c r="H36" i="119" s="1"/>
  <c r="E36" i="119"/>
  <c r="K35" i="119"/>
  <c r="K46" i="119" s="1"/>
  <c r="J35" i="119"/>
  <c r="G35" i="119"/>
  <c r="F35" i="119"/>
  <c r="H35" i="119" s="1"/>
  <c r="E35" i="119"/>
  <c r="J34" i="119"/>
  <c r="G34" i="119"/>
  <c r="F34" i="119"/>
  <c r="H34" i="119" s="1"/>
  <c r="E34" i="119"/>
  <c r="C31" i="119"/>
  <c r="B30" i="119"/>
  <c r="H28" i="119"/>
  <c r="H27" i="119"/>
  <c r="H26" i="119"/>
  <c r="H25" i="119"/>
  <c r="H24" i="119"/>
  <c r="B2" i="119" a="1"/>
  <c r="B2" i="119" s="1"/>
  <c r="H60" i="109"/>
  <c r="E53" i="109"/>
  <c r="F53" i="109"/>
  <c r="H53" i="109" s="1"/>
  <c r="G53" i="109"/>
  <c r="E54" i="109"/>
  <c r="F54" i="109"/>
  <c r="H54" i="109" s="1"/>
  <c r="G54" i="109"/>
  <c r="E55" i="109"/>
  <c r="F55" i="109"/>
  <c r="H55" i="109" s="1"/>
  <c r="G55" i="109"/>
  <c r="E56" i="109"/>
  <c r="F56" i="109"/>
  <c r="H56" i="109" s="1"/>
  <c r="G56" i="109"/>
  <c r="E57" i="109"/>
  <c r="F57" i="109"/>
  <c r="H57" i="109" s="1"/>
  <c r="G57" i="109"/>
  <c r="E58" i="109"/>
  <c r="F58" i="109"/>
  <c r="H58" i="109" s="1"/>
  <c r="G58" i="109"/>
  <c r="E59" i="109"/>
  <c r="F59" i="109"/>
  <c r="H59" i="109" s="1"/>
  <c r="G59" i="109"/>
  <c r="AC11" i="58"/>
  <c r="AC10" i="58"/>
  <c r="B80" i="109"/>
  <c r="C74" i="109"/>
  <c r="K61" i="109"/>
  <c r="H61" i="109"/>
  <c r="K60" i="109"/>
  <c r="K59" i="109"/>
  <c r="J59" i="109"/>
  <c r="K58" i="109"/>
  <c r="J58" i="109"/>
  <c r="K57" i="109"/>
  <c r="J57" i="109"/>
  <c r="K56" i="109"/>
  <c r="J56" i="109"/>
  <c r="K55" i="109"/>
  <c r="J55" i="109"/>
  <c r="K54" i="109"/>
  <c r="J54" i="109"/>
  <c r="K53" i="109"/>
  <c r="J53" i="109"/>
  <c r="K52" i="109"/>
  <c r="J52" i="109"/>
  <c r="G52" i="109"/>
  <c r="F52" i="109"/>
  <c r="H52" i="109" s="1"/>
  <c r="E52" i="109"/>
  <c r="C49" i="109"/>
  <c r="B48" i="109"/>
  <c r="K43" i="109"/>
  <c r="H43" i="109"/>
  <c r="K42" i="109"/>
  <c r="H42" i="109"/>
  <c r="K41" i="109"/>
  <c r="J41" i="109"/>
  <c r="G41" i="109"/>
  <c r="F41" i="109"/>
  <c r="H41" i="109" s="1"/>
  <c r="E41" i="109"/>
  <c r="K40" i="109"/>
  <c r="J40" i="109"/>
  <c r="G40" i="109"/>
  <c r="F40" i="109"/>
  <c r="H40" i="109" s="1"/>
  <c r="E40" i="109"/>
  <c r="K39" i="109"/>
  <c r="J39" i="109"/>
  <c r="G39" i="109"/>
  <c r="F39" i="109"/>
  <c r="H39" i="109" s="1"/>
  <c r="E39" i="109"/>
  <c r="K38" i="109"/>
  <c r="J38" i="109"/>
  <c r="G38" i="109"/>
  <c r="F38" i="109"/>
  <c r="H38" i="109" s="1"/>
  <c r="E38" i="109"/>
  <c r="K37" i="109"/>
  <c r="J37" i="109"/>
  <c r="G37" i="109"/>
  <c r="F37" i="109"/>
  <c r="H37" i="109" s="1"/>
  <c r="E37" i="109"/>
  <c r="K36" i="109"/>
  <c r="J36" i="109"/>
  <c r="G36" i="109"/>
  <c r="F36" i="109"/>
  <c r="H36" i="109" s="1"/>
  <c r="E36" i="109"/>
  <c r="K35" i="109"/>
  <c r="J35" i="109"/>
  <c r="G35" i="109"/>
  <c r="F35" i="109"/>
  <c r="H35" i="109" s="1"/>
  <c r="E35" i="109"/>
  <c r="K34" i="109"/>
  <c r="J34" i="109"/>
  <c r="G34" i="109"/>
  <c r="F34" i="109"/>
  <c r="H34" i="109" s="1"/>
  <c r="E34" i="109"/>
  <c r="C31" i="109"/>
  <c r="B30" i="109"/>
  <c r="H28" i="109"/>
  <c r="H27" i="109"/>
  <c r="H26" i="109"/>
  <c r="H25" i="109"/>
  <c r="H24" i="109"/>
  <c r="B2" i="109" a="1"/>
  <c r="B2" i="109" s="1"/>
  <c r="H28" i="83"/>
  <c r="H27" i="83"/>
  <c r="H26" i="83"/>
  <c r="H25" i="83"/>
  <c r="H24" i="83"/>
  <c r="B80" i="83"/>
  <c r="B48" i="83"/>
  <c r="B30" i="83"/>
  <c r="H11" i="118" l="1"/>
  <c r="TR6" i="161" s="1"/>
  <c r="TM6" i="161"/>
  <c r="F10" i="118" a="1"/>
  <c r="F10" i="118" s="1"/>
  <c r="TI6" i="161" s="1"/>
  <c r="TF6" i="161"/>
  <c r="F9" i="118" a="1"/>
  <c r="F9" i="118" s="1"/>
  <c r="TB6" i="161" s="1"/>
  <c r="SY6" i="161"/>
  <c r="H8" i="118"/>
  <c r="SW6" i="161" s="1"/>
  <c r="SV6" i="161"/>
  <c r="F11" i="118" a="1"/>
  <c r="F11" i="118" s="1"/>
  <c r="TP6" i="161" s="1"/>
  <c r="F14" i="118" a="1"/>
  <c r="F14" i="118" s="1"/>
  <c r="UK6" i="161" s="1"/>
  <c r="H14" i="118"/>
  <c r="UM6" i="161" s="1"/>
  <c r="F15" i="118" a="1"/>
  <c r="F15" i="118" s="1"/>
  <c r="UR6" i="161" s="1"/>
  <c r="H15" i="118"/>
  <c r="UT6" i="161" s="1"/>
  <c r="F12" i="118" a="1"/>
  <c r="F12" i="118" s="1"/>
  <c r="TW6" i="161" s="1"/>
  <c r="H12" i="118"/>
  <c r="TY6" i="161" s="1"/>
  <c r="F16" i="118" a="1"/>
  <c r="F16" i="118" s="1"/>
  <c r="UY6" i="161" s="1"/>
  <c r="H16" i="118"/>
  <c r="VA6" i="161" s="1"/>
  <c r="F13" i="118" a="1"/>
  <c r="F13" i="118" s="1"/>
  <c r="UD6" i="161" s="1"/>
  <c r="H13" i="118"/>
  <c r="UF6" i="161" s="1"/>
  <c r="F17" i="118" a="1"/>
  <c r="F17" i="118" s="1"/>
  <c r="VF6" i="161" s="1"/>
  <c r="H17" i="118"/>
  <c r="VH6" i="161" s="1"/>
  <c r="G9" i="118" a="1"/>
  <c r="G9" i="118" s="1"/>
  <c r="TC6" i="161" s="1"/>
  <c r="H9" i="118"/>
  <c r="TD6" i="161" s="1"/>
  <c r="K64" i="120"/>
  <c r="F14" i="120" s="1"/>
  <c r="H46" i="120"/>
  <c r="K64" i="121"/>
  <c r="K46" i="121"/>
  <c r="F14" i="121" s="1"/>
  <c r="F13" i="124"/>
  <c r="F14" i="124"/>
  <c r="F13" i="123"/>
  <c r="F14" i="123"/>
  <c r="H46" i="121"/>
  <c r="H64" i="119"/>
  <c r="K64" i="119"/>
  <c r="F14" i="119" s="1"/>
  <c r="F13" i="125"/>
  <c r="H64" i="121"/>
  <c r="H64" i="120"/>
  <c r="H46" i="119"/>
  <c r="K64" i="109"/>
  <c r="K46" i="109"/>
  <c r="H46" i="109"/>
  <c r="H64" i="109"/>
  <c r="G10" i="118" a="1"/>
  <c r="G12" i="118" a="1"/>
  <c r="G16" i="118" a="1"/>
  <c r="G11" i="118" a="1"/>
  <c r="G17" i="118" a="1"/>
  <c r="G15" i="118" a="1"/>
  <c r="G14" i="118" a="1"/>
  <c r="G13" i="118" a="1"/>
  <c r="E16" i="118" a="1"/>
  <c r="E15" i="118" a="1"/>
  <c r="E17" i="118" a="1"/>
  <c r="E17" i="118" l="1"/>
  <c r="VE6" i="161" s="1"/>
  <c r="E16" i="118"/>
  <c r="UX6" i="161" s="1"/>
  <c r="E15" i="118"/>
  <c r="UQ6" i="161" s="1"/>
  <c r="F13" i="120"/>
  <c r="F13" i="121"/>
  <c r="F13" i="109"/>
  <c r="F14" i="109"/>
  <c r="F13" i="119"/>
  <c r="G17" i="118"/>
  <c r="VG6" i="161" s="1"/>
  <c r="G16" i="118"/>
  <c r="UZ6" i="161" s="1"/>
  <c r="G15" i="118"/>
  <c r="US6" i="161" s="1"/>
  <c r="G14" i="118"/>
  <c r="UL6" i="161" s="1"/>
  <c r="G12" i="118"/>
  <c r="TX6" i="161" s="1"/>
  <c r="G11" i="118"/>
  <c r="TQ6" i="161" s="1"/>
  <c r="G10" i="118"/>
  <c r="TJ6" i="161" s="1"/>
  <c r="G13" i="118"/>
  <c r="UE6" i="161" s="1"/>
  <c r="E12" i="118" a="1"/>
  <c r="E11" i="118" a="1"/>
  <c r="E9" i="118" a="1"/>
  <c r="E10" i="118" a="1"/>
  <c r="E12" i="118" l="1"/>
  <c r="TV6" i="161" s="1"/>
  <c r="E11" i="118"/>
  <c r="TO6" i="161" s="1"/>
  <c r="E10" i="118"/>
  <c r="E9" i="118"/>
  <c r="TA6" i="161" s="1"/>
  <c r="H10" i="118" l="1"/>
  <c r="TK6" i="161" s="1"/>
  <c r="TH6" i="161"/>
  <c r="E21" i="118"/>
  <c r="E20" i="118"/>
  <c r="C74" i="83"/>
  <c r="O9" i="56" l="1"/>
  <c r="SF6" i="161" s="1"/>
  <c r="VN6" i="161"/>
  <c r="O8" i="56"/>
  <c r="SE6" i="161" s="1"/>
  <c r="VM6" i="161"/>
  <c r="C49" i="83"/>
  <c r="C31" i="83"/>
  <c r="AB7" i="56" l="1"/>
  <c r="K61" i="83"/>
  <c r="H61" i="83"/>
  <c r="K60" i="83"/>
  <c r="H60" i="83"/>
  <c r="K59" i="83"/>
  <c r="J59" i="83"/>
  <c r="G59" i="83"/>
  <c r="F59" i="83"/>
  <c r="H59" i="83" s="1"/>
  <c r="E59" i="83"/>
  <c r="K58" i="83"/>
  <c r="J58" i="83"/>
  <c r="G58" i="83"/>
  <c r="F58" i="83"/>
  <c r="H58" i="83" s="1"/>
  <c r="E58" i="83"/>
  <c r="K57" i="83"/>
  <c r="J57" i="83"/>
  <c r="G57" i="83"/>
  <c r="F57" i="83"/>
  <c r="H57" i="83" s="1"/>
  <c r="E57" i="83"/>
  <c r="K56" i="83"/>
  <c r="J56" i="83"/>
  <c r="G56" i="83"/>
  <c r="F56" i="83"/>
  <c r="H56" i="83" s="1"/>
  <c r="E56" i="83"/>
  <c r="K55" i="83"/>
  <c r="J55" i="83"/>
  <c r="G55" i="83"/>
  <c r="F55" i="83"/>
  <c r="H55" i="83" s="1"/>
  <c r="E55" i="83"/>
  <c r="K54" i="83"/>
  <c r="J54" i="83"/>
  <c r="G54" i="83"/>
  <c r="F54" i="83"/>
  <c r="H54" i="83" s="1"/>
  <c r="E54" i="83"/>
  <c r="K53" i="83"/>
  <c r="J53" i="83"/>
  <c r="G53" i="83"/>
  <c r="F53" i="83"/>
  <c r="H53" i="83" s="1"/>
  <c r="E53" i="83"/>
  <c r="K52" i="83"/>
  <c r="J52" i="83"/>
  <c r="G52" i="83"/>
  <c r="F52" i="83"/>
  <c r="H52" i="83" s="1"/>
  <c r="E52" i="83"/>
  <c r="K43" i="83"/>
  <c r="H43" i="83"/>
  <c r="K42" i="83"/>
  <c r="H42" i="83"/>
  <c r="K41" i="83"/>
  <c r="J41" i="83"/>
  <c r="G41" i="83"/>
  <c r="F41" i="83"/>
  <c r="H41" i="83" s="1"/>
  <c r="E41" i="83"/>
  <c r="K40" i="83"/>
  <c r="J40" i="83"/>
  <c r="G40" i="83"/>
  <c r="F40" i="83"/>
  <c r="H40" i="83" s="1"/>
  <c r="E40" i="83"/>
  <c r="K39" i="83"/>
  <c r="J39" i="83"/>
  <c r="G39" i="83"/>
  <c r="F39" i="83"/>
  <c r="H39" i="83" s="1"/>
  <c r="E39" i="83"/>
  <c r="K38" i="83"/>
  <c r="J38" i="83"/>
  <c r="G38" i="83"/>
  <c r="F38" i="83"/>
  <c r="H38" i="83" s="1"/>
  <c r="E38" i="83"/>
  <c r="K37" i="83"/>
  <c r="J37" i="83"/>
  <c r="G37" i="83"/>
  <c r="F37" i="83"/>
  <c r="H37" i="83" s="1"/>
  <c r="E37" i="83"/>
  <c r="K36" i="83"/>
  <c r="J36" i="83"/>
  <c r="G36" i="83"/>
  <c r="F36" i="83"/>
  <c r="H36" i="83" s="1"/>
  <c r="E36" i="83"/>
  <c r="K35" i="83"/>
  <c r="J35" i="83"/>
  <c r="G35" i="83"/>
  <c r="F35" i="83"/>
  <c r="H35" i="83" s="1"/>
  <c r="E35" i="83"/>
  <c r="K34" i="83"/>
  <c r="J34" i="83"/>
  <c r="G34" i="83"/>
  <c r="F34" i="83"/>
  <c r="H34" i="83" s="1"/>
  <c r="E34" i="83"/>
  <c r="B2" i="83" a="1"/>
  <c r="B2" i="83" s="1"/>
  <c r="K64" i="83" l="1"/>
  <c r="K46" i="83"/>
  <c r="H64" i="83"/>
  <c r="H46" i="83"/>
  <c r="F13" i="83" l="1"/>
  <c r="F14" i="83"/>
  <c r="AB19" i="58"/>
  <c r="E8" i="118" a="1"/>
  <c r="E8" i="118" l="1"/>
  <c r="F18" i="118"/>
  <c r="H18" i="118"/>
  <c r="E19" i="118"/>
  <c r="AC176" i="65"/>
  <c r="AC175" i="65"/>
  <c r="AC174" i="65"/>
  <c r="AC173" i="65"/>
  <c r="AC129" i="65"/>
  <c r="AC128" i="65"/>
  <c r="AC127" i="65"/>
  <c r="AC126" i="65"/>
  <c r="AC82" i="65"/>
  <c r="AC81" i="65"/>
  <c r="AC80" i="65"/>
  <c r="AC79" i="65"/>
  <c r="AC35" i="65"/>
  <c r="AC34" i="65"/>
  <c r="AC33" i="65"/>
  <c r="AC32" i="65"/>
  <c r="AC34" i="63"/>
  <c r="AC33" i="63"/>
  <c r="AC32" i="63"/>
  <c r="AC31" i="63"/>
  <c r="V7" i="81"/>
  <c r="AB29" i="58"/>
  <c r="AB28" i="58"/>
  <c r="AB27" i="58"/>
  <c r="AB26" i="58"/>
  <c r="AB25" i="58"/>
  <c r="AB24" i="58"/>
  <c r="AB23" i="58"/>
  <c r="AB22" i="58"/>
  <c r="AB21" i="58"/>
  <c r="AB20" i="58"/>
  <c r="AB17" i="58"/>
  <c r="AB15" i="58"/>
  <c r="AB14" i="58"/>
  <c r="AB13" i="58"/>
  <c r="AC9" i="58"/>
  <c r="AC7" i="58"/>
  <c r="AE6" i="58"/>
  <c r="AE5" i="58"/>
  <c r="AE4" i="58"/>
  <c r="AC6" i="58"/>
  <c r="AC5" i="58"/>
  <c r="AC4" i="58"/>
  <c r="AC3" i="58"/>
  <c r="O7" i="56" l="1"/>
  <c r="SD6" i="161" s="1"/>
  <c r="VL6" i="161"/>
  <c r="O17" i="56"/>
  <c r="SI6" i="161" s="1"/>
  <c r="VK6" i="161"/>
  <c r="O18" i="56"/>
  <c r="SJ6" i="161" s="1"/>
  <c r="VJ6" i="161"/>
  <c r="E18" i="118"/>
  <c r="VI6" i="161" s="1"/>
  <c r="ST6" i="161"/>
  <c r="H17" i="78"/>
  <c r="H16" i="78"/>
  <c r="H15" i="78"/>
  <c r="H14" i="78"/>
  <c r="H13" i="78"/>
  <c r="H12" i="78"/>
  <c r="H11" i="78"/>
  <c r="H10" i="78"/>
  <c r="H9" i="78"/>
  <c r="H8" i="78"/>
  <c r="H7" i="78"/>
  <c r="C45" i="73"/>
  <c r="G45" i="73" s="1"/>
  <c r="C44" i="73"/>
  <c r="G44" i="73" s="1"/>
  <c r="B35" i="73"/>
  <c r="G32" i="73"/>
  <c r="G47" i="73" s="1"/>
  <c r="F32" i="73"/>
  <c r="F47" i="73" s="1"/>
  <c r="E32" i="73"/>
  <c r="E47" i="73" s="1"/>
  <c r="C32" i="73"/>
  <c r="C47" i="73" s="1"/>
  <c r="G31" i="73"/>
  <c r="G46" i="73" s="1"/>
  <c r="F31" i="73"/>
  <c r="F46" i="73" s="1"/>
  <c r="E31" i="73"/>
  <c r="C31" i="73"/>
  <c r="C46" i="73" s="1"/>
  <c r="C30" i="73"/>
  <c r="G30" i="73" s="1"/>
  <c r="C29" i="73"/>
  <c r="G29" i="73" s="1"/>
  <c r="C28" i="73"/>
  <c r="C43" i="73" s="1"/>
  <c r="G43" i="73" s="1"/>
  <c r="F27" i="73"/>
  <c r="F42" i="73" s="1"/>
  <c r="C27" i="73"/>
  <c r="C26" i="73"/>
  <c r="G26" i="73" s="1"/>
  <c r="C25" i="73"/>
  <c r="C40" i="73" s="1"/>
  <c r="G40" i="73" s="1"/>
  <c r="C24" i="73"/>
  <c r="C39" i="73" s="1"/>
  <c r="G39" i="73" s="1"/>
  <c r="C23" i="73"/>
  <c r="G23" i="73" s="1"/>
  <c r="B20" i="73"/>
  <c r="I17" i="73"/>
  <c r="I16" i="73"/>
  <c r="G15" i="73"/>
  <c r="F15" i="73"/>
  <c r="F30" i="73" s="1"/>
  <c r="F45" i="73" s="1"/>
  <c r="E15" i="73"/>
  <c r="E30" i="73" s="1"/>
  <c r="E45" i="73" s="1"/>
  <c r="G14" i="73"/>
  <c r="F14" i="73"/>
  <c r="F29" i="73" s="1"/>
  <c r="F44" i="73" s="1"/>
  <c r="E14" i="73"/>
  <c r="G13" i="73"/>
  <c r="F13" i="73"/>
  <c r="F28" i="73" s="1"/>
  <c r="F43" i="73" s="1"/>
  <c r="E13" i="73"/>
  <c r="E28" i="73" s="1"/>
  <c r="E43" i="73" s="1"/>
  <c r="I43" i="73" s="1"/>
  <c r="G12" i="73"/>
  <c r="F12" i="73"/>
  <c r="E12" i="73"/>
  <c r="E27" i="73" s="1"/>
  <c r="I27" i="73" s="1"/>
  <c r="G11" i="73"/>
  <c r="F11" i="73"/>
  <c r="F26" i="73" s="1"/>
  <c r="F41" i="73" s="1"/>
  <c r="E11" i="73"/>
  <c r="I11" i="73" s="1"/>
  <c r="G10" i="73"/>
  <c r="F10" i="73"/>
  <c r="F25" i="73" s="1"/>
  <c r="F40" i="73" s="1"/>
  <c r="E10" i="73"/>
  <c r="E25" i="73" s="1"/>
  <c r="E40" i="73" s="1"/>
  <c r="I40" i="73" s="1"/>
  <c r="G9" i="73"/>
  <c r="F9" i="73"/>
  <c r="F24" i="73" s="1"/>
  <c r="F39" i="73" s="1"/>
  <c r="E9" i="73"/>
  <c r="E24" i="73" s="1"/>
  <c r="G8" i="73"/>
  <c r="F8" i="73"/>
  <c r="F23" i="73" s="1"/>
  <c r="F38" i="73" s="1"/>
  <c r="E8" i="73"/>
  <c r="B5" i="73"/>
  <c r="G45" i="72"/>
  <c r="C41" i="72"/>
  <c r="G41" i="72" s="1"/>
  <c r="G32" i="72"/>
  <c r="G47" i="72" s="1"/>
  <c r="F32" i="72"/>
  <c r="F47" i="72" s="1"/>
  <c r="E32" i="72"/>
  <c r="E47" i="72" s="1"/>
  <c r="I47" i="72" s="1"/>
  <c r="C32" i="72"/>
  <c r="C47" i="72" s="1"/>
  <c r="G31" i="72"/>
  <c r="G46" i="72" s="1"/>
  <c r="F31" i="72"/>
  <c r="F46" i="72" s="1"/>
  <c r="E31" i="72"/>
  <c r="E46" i="72" s="1"/>
  <c r="I46" i="72" s="1"/>
  <c r="C31" i="72"/>
  <c r="C46" i="72" s="1"/>
  <c r="C30" i="72"/>
  <c r="C45" i="72" s="1"/>
  <c r="C29" i="72"/>
  <c r="C44" i="72" s="1"/>
  <c r="G44" i="72" s="1"/>
  <c r="C28" i="72"/>
  <c r="G28" i="72" s="1"/>
  <c r="F27" i="72"/>
  <c r="F42" i="72" s="1"/>
  <c r="E27" i="72"/>
  <c r="E42" i="72" s="1"/>
  <c r="I42" i="72" s="1"/>
  <c r="C27" i="72"/>
  <c r="C42" i="72" s="1"/>
  <c r="G42" i="72" s="1"/>
  <c r="C26" i="72"/>
  <c r="G26" i="72" s="1"/>
  <c r="C25" i="72"/>
  <c r="G25" i="72" s="1"/>
  <c r="C24" i="72"/>
  <c r="C39" i="72" s="1"/>
  <c r="G39" i="72" s="1"/>
  <c r="C23" i="72"/>
  <c r="C38" i="72" s="1"/>
  <c r="G38" i="72" s="1"/>
  <c r="B20" i="72"/>
  <c r="I17" i="72"/>
  <c r="I16" i="72"/>
  <c r="G15" i="72"/>
  <c r="F15" i="72"/>
  <c r="F30" i="72" s="1"/>
  <c r="F45" i="72" s="1"/>
  <c r="E15" i="72"/>
  <c r="E30" i="72" s="1"/>
  <c r="E45" i="72" s="1"/>
  <c r="G14" i="72"/>
  <c r="F14" i="72"/>
  <c r="F29" i="72" s="1"/>
  <c r="F44" i="72" s="1"/>
  <c r="E14" i="72"/>
  <c r="E29" i="72" s="1"/>
  <c r="E44" i="72" s="1"/>
  <c r="I44" i="72" s="1"/>
  <c r="G13" i="72"/>
  <c r="F13" i="72"/>
  <c r="F28" i="72" s="1"/>
  <c r="F43" i="72" s="1"/>
  <c r="E13" i="72"/>
  <c r="G12" i="72"/>
  <c r="F12" i="72"/>
  <c r="E12" i="72"/>
  <c r="G11" i="72"/>
  <c r="F11" i="72"/>
  <c r="F26" i="72" s="1"/>
  <c r="F41" i="72" s="1"/>
  <c r="E11" i="72"/>
  <c r="E26" i="72" s="1"/>
  <c r="G10" i="72"/>
  <c r="F10" i="72"/>
  <c r="F25" i="72" s="1"/>
  <c r="F40" i="72" s="1"/>
  <c r="E10" i="72"/>
  <c r="I10" i="72" s="1"/>
  <c r="G9" i="72"/>
  <c r="F9" i="72"/>
  <c r="F24" i="72" s="1"/>
  <c r="F39" i="72" s="1"/>
  <c r="E9" i="72"/>
  <c r="E24" i="72" s="1"/>
  <c r="E39" i="72" s="1"/>
  <c r="G8" i="72"/>
  <c r="F8" i="72"/>
  <c r="F23" i="72" s="1"/>
  <c r="F38" i="72" s="1"/>
  <c r="E8" i="72"/>
  <c r="E23" i="72" s="1"/>
  <c r="E38" i="72" s="1"/>
  <c r="I38" i="72" s="1"/>
  <c r="B5" i="72"/>
  <c r="I24" i="72" l="1"/>
  <c r="I9" i="72"/>
  <c r="I39" i="72"/>
  <c r="I12" i="73"/>
  <c r="C38" i="73"/>
  <c r="G38" i="73" s="1"/>
  <c r="I9" i="73"/>
  <c r="G24" i="73"/>
  <c r="G25" i="73"/>
  <c r="I13" i="73"/>
  <c r="I10" i="73"/>
  <c r="I47" i="73"/>
  <c r="I45" i="73"/>
  <c r="I15" i="73"/>
  <c r="C41" i="73"/>
  <c r="G41" i="73" s="1"/>
  <c r="I8" i="73"/>
  <c r="I31" i="73"/>
  <c r="I32" i="73"/>
  <c r="I45" i="72"/>
  <c r="G23" i="72"/>
  <c r="I23" i="72"/>
  <c r="G27" i="72"/>
  <c r="I27" i="72"/>
  <c r="I31" i="72"/>
  <c r="G24" i="72"/>
  <c r="I14" i="72"/>
  <c r="E25" i="72"/>
  <c r="I25" i="72" s="1"/>
  <c r="G29" i="72"/>
  <c r="I32" i="72"/>
  <c r="C43" i="72"/>
  <c r="G43" i="72" s="1"/>
  <c r="I11" i="72"/>
  <c r="I15" i="72"/>
  <c r="I29" i="72"/>
  <c r="I8" i="72"/>
  <c r="I12" i="72"/>
  <c r="C40" i="72"/>
  <c r="G40" i="72" s="1"/>
  <c r="G28" i="73"/>
  <c r="I28" i="73"/>
  <c r="I14" i="73"/>
  <c r="E29" i="73"/>
  <c r="I24" i="73"/>
  <c r="E39" i="73"/>
  <c r="I39" i="73" s="1"/>
  <c r="I30" i="72"/>
  <c r="E26" i="73"/>
  <c r="E46" i="73"/>
  <c r="I46" i="73" s="1"/>
  <c r="E28" i="72"/>
  <c r="I13" i="72"/>
  <c r="I26" i="72"/>
  <c r="E41" i="72"/>
  <c r="I41" i="72" s="1"/>
  <c r="I25" i="73"/>
  <c r="G30" i="72"/>
  <c r="E23" i="73"/>
  <c r="G27" i="73"/>
  <c r="C42" i="73"/>
  <c r="G42" i="73" s="1"/>
  <c r="I30" i="73"/>
  <c r="E42" i="73"/>
  <c r="I42" i="73" s="1"/>
  <c r="I18" i="73" l="1"/>
  <c r="E40" i="72"/>
  <c r="I40" i="72" s="1"/>
  <c r="I18" i="72"/>
  <c r="I29" i="73"/>
  <c r="E44" i="73"/>
  <c r="I44" i="73" s="1"/>
  <c r="I28" i="72"/>
  <c r="I33" i="72" s="1"/>
  <c r="E43" i="72"/>
  <c r="I43" i="72" s="1"/>
  <c r="I48" i="72" s="1"/>
  <c r="I26" i="73"/>
  <c r="E41" i="73"/>
  <c r="I41" i="73" s="1"/>
  <c r="I23" i="73"/>
  <c r="E38" i="73"/>
  <c r="I38" i="73" s="1"/>
  <c r="I50" i="72" l="1"/>
  <c r="O5" i="56" s="1"/>
  <c r="SB6" i="161" s="1"/>
  <c r="I48" i="73"/>
  <c r="I33" i="73"/>
  <c r="L29" i="56" l="1"/>
  <c r="AB5" i="56"/>
  <c r="I50" i="73"/>
  <c r="O6" i="56" l="1"/>
  <c r="AB6" i="56" l="1"/>
  <c r="O13" i="56" s="1"/>
  <c r="SG6" i="161" s="1"/>
  <c r="SC6" i="161"/>
  <c r="L33" i="56"/>
  <c r="G29" i="56" l="1"/>
  <c r="AF7" i="56" s="1"/>
  <c r="AF8" i="56" s="1"/>
  <c r="O14" i="56"/>
  <c r="G26" i="56"/>
  <c r="G24" i="56"/>
  <c r="G33" i="56" l="1"/>
  <c r="SH6" i="161"/>
  <c r="N24" i="56"/>
  <c r="U24" i="56" s="1"/>
  <c r="SM6" i="161" s="1"/>
  <c r="N26" i="56" l="1"/>
  <c r="U26" i="56" s="1"/>
  <c r="SN6" i="161" s="1"/>
  <c r="Q33" i="56" l="1"/>
  <c r="SP6" i="161" s="1"/>
  <c r="Q29" i="56" l="1"/>
  <c r="SO6" i="16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<sst xmlns="http://schemas.openxmlformats.org/spreadsheetml/2006/main" count="4951" uniqueCount="1395">
  <si>
    <t>代表事業者</t>
    <rPh sb="0" eb="5">
      <t>ダイヒョウジギョウシャ</t>
    </rPh>
    <phoneticPr fontId="15"/>
  </si>
  <si>
    <t>法人名</t>
    <rPh sb="0" eb="3">
      <t>ホウジンメイ</t>
    </rPh>
    <phoneticPr fontId="15"/>
  </si>
  <si>
    <t>法人所在地</t>
    <rPh sb="0" eb="5">
      <t>ホウジンショザイチ</t>
    </rPh>
    <phoneticPr fontId="15"/>
  </si>
  <si>
    <t>主な業務内容</t>
    <rPh sb="0" eb="1">
      <t>オモ</t>
    </rPh>
    <rPh sb="2" eb="4">
      <t>ギョウム</t>
    </rPh>
    <rPh sb="4" eb="6">
      <t>ナイヨウ</t>
    </rPh>
    <phoneticPr fontId="15"/>
  </si>
  <si>
    <t>法人</t>
    <rPh sb="0" eb="2">
      <t>ホウジン</t>
    </rPh>
    <phoneticPr fontId="15"/>
  </si>
  <si>
    <t>事業実施
責任者</t>
    <rPh sb="0" eb="2">
      <t>ジギョウ</t>
    </rPh>
    <rPh sb="2" eb="4">
      <t>ジッシ</t>
    </rPh>
    <rPh sb="5" eb="8">
      <t>セキニンシャ</t>
    </rPh>
    <phoneticPr fontId="15"/>
  </si>
  <si>
    <t>部署</t>
    <rPh sb="0" eb="2">
      <t>ブショ</t>
    </rPh>
    <phoneticPr fontId="15"/>
  </si>
  <si>
    <t>役職</t>
    <rPh sb="0" eb="2">
      <t>ヤクショク</t>
    </rPh>
    <phoneticPr fontId="15"/>
  </si>
  <si>
    <t>氏名</t>
    <rPh sb="0" eb="2">
      <t>シメイ</t>
    </rPh>
    <phoneticPr fontId="15"/>
  </si>
  <si>
    <t>経理責任者</t>
    <rPh sb="0" eb="5">
      <t>ケイリセキニンシャ</t>
    </rPh>
    <phoneticPr fontId="15"/>
  </si>
  <si>
    <t>区分</t>
    <rPh sb="0" eb="2">
      <t>クブン</t>
    </rPh>
    <phoneticPr fontId="15"/>
  </si>
  <si>
    <t>事務代行者</t>
    <rPh sb="0" eb="5">
      <t>ジムダイコウシャ</t>
    </rPh>
    <phoneticPr fontId="15"/>
  </si>
  <si>
    <t>勤務先住所</t>
    <rPh sb="0" eb="5">
      <t>キンムサキジュウショ</t>
    </rPh>
    <phoneticPr fontId="15"/>
  </si>
  <si>
    <t>電話番号</t>
    <rPh sb="0" eb="4">
      <t>デンワバンゴウ</t>
    </rPh>
    <phoneticPr fontId="15"/>
  </si>
  <si>
    <t>工場・事業場名</t>
    <rPh sb="0" eb="2">
      <t>コウジョウ</t>
    </rPh>
    <rPh sb="3" eb="6">
      <t>ジギョウジョウ</t>
    </rPh>
    <rPh sb="6" eb="7">
      <t>メイ</t>
    </rPh>
    <phoneticPr fontId="15"/>
  </si>
  <si>
    <t>住所</t>
    <rPh sb="0" eb="2">
      <t>ジュウショ</t>
    </rPh>
    <phoneticPr fontId="15"/>
  </si>
  <si>
    <t>主な業務内容</t>
    <rPh sb="0" eb="1">
      <t>オモ</t>
    </rPh>
    <rPh sb="2" eb="6">
      <t>ギョウムナイヨウ</t>
    </rPh>
    <phoneticPr fontId="15"/>
  </si>
  <si>
    <t>E-mail</t>
    <phoneticPr fontId="15"/>
  </si>
  <si>
    <t>代表事業者の
事務連絡先</t>
    <rPh sb="0" eb="5">
      <t>ダイヒョウジギョウシャ</t>
    </rPh>
    <rPh sb="7" eb="12">
      <t>ジムレンラクサキ</t>
    </rPh>
    <phoneticPr fontId="15"/>
  </si>
  <si>
    <t>事業名</t>
    <rPh sb="0" eb="3">
      <t>ジギョウメイ</t>
    </rPh>
    <phoneticPr fontId="15"/>
  </si>
  <si>
    <t>事業完了日</t>
    <rPh sb="0" eb="2">
      <t>ジギョウ</t>
    </rPh>
    <rPh sb="2" eb="4">
      <t>カンリョウ</t>
    </rPh>
    <rPh sb="4" eb="5">
      <t>ビ</t>
    </rPh>
    <phoneticPr fontId="15"/>
  </si>
  <si>
    <t>t-CO2</t>
    <phoneticPr fontId="15"/>
  </si>
  <si>
    <t>t-CO2/年</t>
    <rPh sb="6" eb="7">
      <t>ネン</t>
    </rPh>
    <phoneticPr fontId="15"/>
  </si>
  <si>
    <t>B</t>
    <phoneticPr fontId="15"/>
  </si>
  <si>
    <t>D</t>
    <phoneticPr fontId="15"/>
  </si>
  <si>
    <t>法定耐用年数×CO2排出削減量の合計</t>
    <rPh sb="0" eb="6">
      <t>ホウテイタイヨウネンスウ</t>
    </rPh>
    <rPh sb="10" eb="15">
      <t>ハイシュツサクゲンリョウ</t>
    </rPh>
    <rPh sb="16" eb="18">
      <t>ゴウケイ</t>
    </rPh>
    <phoneticPr fontId="15"/>
  </si>
  <si>
    <t>年・t-CO2</t>
    <rPh sb="0" eb="1">
      <t>ネン</t>
    </rPh>
    <phoneticPr fontId="15"/>
  </si>
  <si>
    <t>年間のランニングコスト削減額</t>
    <rPh sb="0" eb="2">
      <t>ネンカン</t>
    </rPh>
    <rPh sb="11" eb="13">
      <t>サクゲン</t>
    </rPh>
    <rPh sb="13" eb="14">
      <t>ガク</t>
    </rPh>
    <phoneticPr fontId="15"/>
  </si>
  <si>
    <t>円</t>
    <rPh sb="0" eb="1">
      <t>エン</t>
    </rPh>
    <phoneticPr fontId="15"/>
  </si>
  <si>
    <t>総事業費</t>
    <rPh sb="0" eb="4">
      <t>ソウジギョウヒ</t>
    </rPh>
    <phoneticPr fontId="15"/>
  </si>
  <si>
    <t>補助基本額</t>
    <rPh sb="0" eb="5">
      <t>ホジョキホンガク</t>
    </rPh>
    <phoneticPr fontId="15"/>
  </si>
  <si>
    <t>I</t>
    <phoneticPr fontId="15"/>
  </si>
  <si>
    <t>J</t>
    <phoneticPr fontId="15"/>
  </si>
  <si>
    <t>K</t>
    <phoneticPr fontId="15"/>
  </si>
  <si>
    <t>L</t>
    <phoneticPr fontId="15"/>
  </si>
  <si>
    <t>=</t>
    <phoneticPr fontId="15"/>
  </si>
  <si>
    <t>÷</t>
    <phoneticPr fontId="15"/>
  </si>
  <si>
    <t>ア　共通のパラメータ</t>
    <rPh sb="2" eb="4">
      <t>キョウツウ</t>
    </rPh>
    <phoneticPr fontId="15"/>
  </si>
  <si>
    <t>イ　工場・事業場のパラメータ</t>
    <rPh sb="2" eb="4">
      <t>コウジョウ</t>
    </rPh>
    <rPh sb="5" eb="8">
      <t>ジギョウジョウ</t>
    </rPh>
    <phoneticPr fontId="15"/>
  </si>
  <si>
    <t>ウ　主要システム系統のパラメータ</t>
    <rPh sb="2" eb="4">
      <t>シュヨウ</t>
    </rPh>
    <rPh sb="8" eb="10">
      <t>ケイトウ</t>
    </rPh>
    <phoneticPr fontId="15"/>
  </si>
  <si>
    <t>%</t>
    <phoneticPr fontId="15"/>
  </si>
  <si>
    <t>部署</t>
    <phoneticPr fontId="15"/>
  </si>
  <si>
    <t>役職</t>
    <phoneticPr fontId="15"/>
  </si>
  <si>
    <t>電話番号</t>
    <phoneticPr fontId="15"/>
  </si>
  <si>
    <t>参加形態</t>
    <phoneticPr fontId="15"/>
  </si>
  <si>
    <t>事業形態</t>
    <phoneticPr fontId="15"/>
  </si>
  <si>
    <t>単・複数年度</t>
    <phoneticPr fontId="15"/>
  </si>
  <si>
    <t>単独参加</t>
    <phoneticPr fontId="15"/>
  </si>
  <si>
    <t>グループ参加</t>
    <phoneticPr fontId="15"/>
  </si>
  <si>
    <t>工場</t>
    <phoneticPr fontId="15"/>
  </si>
  <si>
    <t>事業場</t>
    <phoneticPr fontId="15"/>
  </si>
  <si>
    <t>単年度事業</t>
    <phoneticPr fontId="15"/>
  </si>
  <si>
    <t>複数年度事業</t>
    <phoneticPr fontId="15"/>
  </si>
  <si>
    <t>投資回収年数
(年)</t>
    <rPh sb="0" eb="6">
      <t>トウシカイシュウネンスウ</t>
    </rPh>
    <rPh sb="8" eb="9">
      <t>ネン</t>
    </rPh>
    <phoneticPr fontId="15"/>
  </si>
  <si>
    <t>費用対効果
(円/t-CO2)</t>
    <rPh sb="0" eb="5">
      <t>ヒヨウタイコウカ</t>
    </rPh>
    <phoneticPr fontId="15"/>
  </si>
  <si>
    <t>テナント、工場内の事業実施者が代表事業者の場合は、建物や工場の所有者が共同事業者になっていることを確認の事</t>
    <rPh sb="5" eb="8">
      <t>コウジョウナイ</t>
    </rPh>
    <rPh sb="9" eb="11">
      <t>ジギョウ</t>
    </rPh>
    <rPh sb="11" eb="14">
      <t>ジッシシャ</t>
    </rPh>
    <rPh sb="15" eb="16">
      <t>ダイ</t>
    </rPh>
    <rPh sb="16" eb="17">
      <t>オモテ</t>
    </rPh>
    <rPh sb="17" eb="20">
      <t>ジギョウシャ</t>
    </rPh>
    <rPh sb="21" eb="23">
      <t>バアイ</t>
    </rPh>
    <rPh sb="25" eb="27">
      <t>タテモノ</t>
    </rPh>
    <rPh sb="28" eb="30">
      <t>コウジョウ</t>
    </rPh>
    <rPh sb="31" eb="33">
      <t>ショユウ</t>
    </rPh>
    <rPh sb="33" eb="34">
      <t>シャ</t>
    </rPh>
    <rPh sb="35" eb="40">
      <t>キョウドウジギョウシャ</t>
    </rPh>
    <rPh sb="49" eb="51">
      <t>カクニン</t>
    </rPh>
    <rPh sb="52" eb="53">
      <t>コト</t>
    </rPh>
    <phoneticPr fontId="15"/>
  </si>
  <si>
    <t>No.</t>
    <phoneticPr fontId="15"/>
  </si>
  <si>
    <t>共同事業者</t>
    <rPh sb="0" eb="2">
      <t>キョウドウ</t>
    </rPh>
    <rPh sb="2" eb="4">
      <t>ジギョウ</t>
    </rPh>
    <rPh sb="4" eb="5">
      <t>シャ</t>
    </rPh>
    <phoneticPr fontId="15"/>
  </si>
  <si>
    <t>削減協力者</t>
    <rPh sb="0" eb="2">
      <t>サクゲン</t>
    </rPh>
    <rPh sb="2" eb="5">
      <t>キョウリョクシャ</t>
    </rPh>
    <phoneticPr fontId="15"/>
  </si>
  <si>
    <t>事業実施
責任者</t>
    <phoneticPr fontId="15"/>
  </si>
  <si>
    <t>氏名</t>
    <phoneticPr fontId="15"/>
  </si>
  <si>
    <t>共同事業者の
事務連絡先</t>
    <phoneticPr fontId="15"/>
  </si>
  <si>
    <t>区分</t>
    <phoneticPr fontId="15"/>
  </si>
  <si>
    <t>法人名</t>
    <phoneticPr fontId="15"/>
  </si>
  <si>
    <t>勤務先
住所</t>
    <phoneticPr fontId="15"/>
  </si>
  <si>
    <t>共同事業者</t>
    <rPh sb="0" eb="5">
      <t>キョウドウジギョウシャ</t>
    </rPh>
    <phoneticPr fontId="15"/>
  </si>
  <si>
    <t>事務代行者</t>
    <phoneticPr fontId="15"/>
  </si>
  <si>
    <t>補助事業の区分</t>
    <rPh sb="0" eb="4">
      <t>ホジョジギョウ</t>
    </rPh>
    <rPh sb="5" eb="7">
      <t>クブン</t>
    </rPh>
    <phoneticPr fontId="15"/>
  </si>
  <si>
    <t>GAJ事業番号</t>
    <rPh sb="3" eb="5">
      <t>ジギョウ</t>
    </rPh>
    <rPh sb="5" eb="7">
      <t>バンゴウ</t>
    </rPh>
    <phoneticPr fontId="15"/>
  </si>
  <si>
    <t>１．代表事業者－1</t>
    <rPh sb="2" eb="7">
      <t>ダイヒョウジギョウシャ</t>
    </rPh>
    <phoneticPr fontId="15"/>
  </si>
  <si>
    <t>３．共同事業者</t>
    <rPh sb="2" eb="7">
      <t>キョウドウジギョウシャ</t>
    </rPh>
    <phoneticPr fontId="15"/>
  </si>
  <si>
    <t>代表事業者名</t>
    <rPh sb="0" eb="6">
      <t>ダイヒョウジギョウシャメイ</t>
    </rPh>
    <phoneticPr fontId="15"/>
  </si>
  <si>
    <t>協力者の位置付け</t>
    <rPh sb="0" eb="3">
      <t>キョウリョクシャ</t>
    </rPh>
    <rPh sb="4" eb="7">
      <t>イチヅ</t>
    </rPh>
    <phoneticPr fontId="15"/>
  </si>
  <si>
    <t>削減協力者名</t>
    <rPh sb="0" eb="2">
      <t>サクゲン</t>
    </rPh>
    <rPh sb="2" eb="6">
      <t>キョウリョクシャメイ</t>
    </rPh>
    <phoneticPr fontId="15"/>
  </si>
  <si>
    <t>実施年度</t>
    <rPh sb="0" eb="4">
      <t>ジッシネンド</t>
    </rPh>
    <phoneticPr fontId="15"/>
  </si>
  <si>
    <t>所要経費</t>
    <rPh sb="0" eb="4">
      <t>ショヨウケイヒ</t>
    </rPh>
    <phoneticPr fontId="15"/>
  </si>
  <si>
    <t>(1)総事業費</t>
    <phoneticPr fontId="15"/>
  </si>
  <si>
    <t>(2)寄付金その他の収入</t>
    <phoneticPr fontId="15"/>
  </si>
  <si>
    <t>(3)差引額
　　(1) － (2)</t>
    <phoneticPr fontId="15"/>
  </si>
  <si>
    <t>(4)補助対象経費
    支出予定額</t>
    <phoneticPr fontId="15"/>
  </si>
  <si>
    <t>(5)基準額
（内示通知書の補助
　　基本額）</t>
    <phoneticPr fontId="15"/>
  </si>
  <si>
    <t>(7)補助基本額
　　(3)と(6)を比較して
　　　少ない方の額</t>
    <phoneticPr fontId="15"/>
  </si>
  <si>
    <t>(8)補助金所要額
　　(7)X1/3
　　千円未満切り捨て</t>
    <phoneticPr fontId="15"/>
  </si>
  <si>
    <t>補助対象経費支出予定額内訳</t>
    <phoneticPr fontId="15"/>
  </si>
  <si>
    <t>経費区分・費目</t>
    <rPh sb="0" eb="2">
      <t>ケイヒ</t>
    </rPh>
    <rPh sb="2" eb="4">
      <t>クブン</t>
    </rPh>
    <rPh sb="5" eb="7">
      <t>ヒモク</t>
    </rPh>
    <phoneticPr fontId="15"/>
  </si>
  <si>
    <t>金額</t>
    <rPh sb="0" eb="2">
      <t>キンガク</t>
    </rPh>
    <phoneticPr fontId="15"/>
  </si>
  <si>
    <t>積算内容</t>
    <rPh sb="0" eb="4">
      <t>セキサンナイヨウ</t>
    </rPh>
    <phoneticPr fontId="15"/>
  </si>
  <si>
    <t>資料番号</t>
    <rPh sb="0" eb="4">
      <t>シリョウバンゴウ</t>
    </rPh>
    <phoneticPr fontId="15"/>
  </si>
  <si>
    <t>細分・設備名称</t>
    <rPh sb="0" eb="2">
      <t>サイブン</t>
    </rPh>
    <rPh sb="3" eb="7">
      <t>セツビメイショウ</t>
    </rPh>
    <phoneticPr fontId="15"/>
  </si>
  <si>
    <t>合計</t>
    <rPh sb="0" eb="2">
      <t>ゴウケイ</t>
    </rPh>
    <phoneticPr fontId="15"/>
  </si>
  <si>
    <t>購入予定の主な財産の内訳（一品、一組又は一式の価格が５０万円以上のもの）</t>
    <phoneticPr fontId="15"/>
  </si>
  <si>
    <t>名称</t>
    <rPh sb="0" eb="2">
      <t>メイショウ</t>
    </rPh>
    <phoneticPr fontId="15"/>
  </si>
  <si>
    <t>仕様</t>
    <rPh sb="0" eb="2">
      <t>シヨウ</t>
    </rPh>
    <phoneticPr fontId="15"/>
  </si>
  <si>
    <t>数量</t>
    <rPh sb="0" eb="2">
      <t>スウリョウ</t>
    </rPh>
    <phoneticPr fontId="15"/>
  </si>
  <si>
    <t>単価</t>
    <rPh sb="0" eb="2">
      <t>タンカ</t>
    </rPh>
    <phoneticPr fontId="15"/>
  </si>
  <si>
    <t>購入予定時期</t>
    <rPh sb="0" eb="6">
      <t>コウニュウヨテイジキ</t>
    </rPh>
    <phoneticPr fontId="15"/>
  </si>
  <si>
    <t>代表事業者－1</t>
    <phoneticPr fontId="15"/>
  </si>
  <si>
    <t>代表事業者－2</t>
    <phoneticPr fontId="15"/>
  </si>
  <si>
    <t>代表事業者－1,2 まとめ</t>
    <phoneticPr fontId="15"/>
  </si>
  <si>
    <t>基本情報</t>
    <rPh sb="0" eb="4">
      <t>キホンジョウホウ</t>
    </rPh>
    <phoneticPr fontId="15"/>
  </si>
  <si>
    <t>③パラメータの計算</t>
    <rPh sb="7" eb="9">
      <t>ケイサン</t>
    </rPh>
    <phoneticPr fontId="15"/>
  </si>
  <si>
    <t>A1</t>
    <phoneticPr fontId="15"/>
  </si>
  <si>
    <t>E1</t>
    <phoneticPr fontId="15"/>
  </si>
  <si>
    <t>法人番号</t>
    <rPh sb="0" eb="4">
      <t>ホウジンバンゴウ</t>
    </rPh>
    <phoneticPr fontId="15"/>
  </si>
  <si>
    <t>（１）事業実施場所</t>
    <rPh sb="3" eb="9">
      <t>ジギョウジッシバショ</t>
    </rPh>
    <phoneticPr fontId="15"/>
  </si>
  <si>
    <t>（２）事業実施場所</t>
    <rPh sb="3" eb="9">
      <t>ジギョウジッシバショ</t>
    </rPh>
    <phoneticPr fontId="15"/>
  </si>
  <si>
    <t>（３）事業実施場所</t>
    <rPh sb="3" eb="9">
      <t>ジギョウジッシバショ</t>
    </rPh>
    <phoneticPr fontId="15"/>
  </si>
  <si>
    <t>（４）事業実施場所</t>
    <rPh sb="3" eb="9">
      <t>ジギョウジッシバショ</t>
    </rPh>
    <phoneticPr fontId="15"/>
  </si>
  <si>
    <t>代表事業者数</t>
    <rPh sb="0" eb="2">
      <t>ダイヒョウ</t>
    </rPh>
    <rPh sb="2" eb="6">
      <t>ジギョウシャスウ</t>
    </rPh>
    <phoneticPr fontId="15"/>
  </si>
  <si>
    <t>代表事業者ー１</t>
    <rPh sb="0" eb="5">
      <t>ダイヒョウジギョウシャ</t>
    </rPh>
    <phoneticPr fontId="15"/>
  </si>
  <si>
    <t>記入上の注意</t>
    <rPh sb="0" eb="3">
      <t>キニュウジョウ</t>
    </rPh>
    <rPh sb="4" eb="6">
      <t>チュウイ</t>
    </rPh>
    <phoneticPr fontId="15"/>
  </si>
  <si>
    <t>（４）敷地境界</t>
    <rPh sb="3" eb="7">
      <t>シキチキョウカイ</t>
    </rPh>
    <phoneticPr fontId="15"/>
  </si>
  <si>
    <t>敷地図</t>
    <rPh sb="2" eb="3">
      <t>ズ</t>
    </rPh>
    <phoneticPr fontId="15"/>
  </si>
  <si>
    <t>提出した
公的資料</t>
    <rPh sb="0" eb="2">
      <t>テイシュツ</t>
    </rPh>
    <rPh sb="5" eb="7">
      <t>コウテキ</t>
    </rPh>
    <rPh sb="7" eb="9">
      <t>シリョウ</t>
    </rPh>
    <phoneticPr fontId="15"/>
  </si>
  <si>
    <t>工場立地法届出</t>
    <rPh sb="0" eb="7">
      <t>コウジョウリッチホウトドケデ</t>
    </rPh>
    <phoneticPr fontId="15"/>
  </si>
  <si>
    <t>消防法届出</t>
    <rPh sb="0" eb="5">
      <t>ショウボウホウトドケデ</t>
    </rPh>
    <phoneticPr fontId="15"/>
  </si>
  <si>
    <t>建築基準法届出</t>
    <rPh sb="0" eb="5">
      <t>ケンチクキジュンホウ</t>
    </rPh>
    <rPh sb="5" eb="7">
      <t>トドケデ</t>
    </rPh>
    <phoneticPr fontId="15"/>
  </si>
  <si>
    <t>その他</t>
    <rPh sb="2" eb="3">
      <t>タ</t>
    </rPh>
    <phoneticPr fontId="15"/>
  </si>
  <si>
    <t>その他の場合名称を記載</t>
    <rPh sb="2" eb="3">
      <t>タ</t>
    </rPh>
    <rPh sb="4" eb="6">
      <t>バアイ</t>
    </rPh>
    <rPh sb="6" eb="8">
      <t>メイショウ</t>
    </rPh>
    <rPh sb="9" eb="11">
      <t>キサイ</t>
    </rPh>
    <phoneticPr fontId="15"/>
  </si>
  <si>
    <t>（注)グループ申請で敷地境界が複数個所ある場合は,グループ申請のシートを使用して下さい。</t>
    <phoneticPr fontId="15"/>
  </si>
  <si>
    <t>（１）敷地境界</t>
    <rPh sb="3" eb="7">
      <t>シキチキョウカイ</t>
    </rPh>
    <phoneticPr fontId="15"/>
  </si>
  <si>
    <t>（３）敷地境界</t>
    <rPh sb="3" eb="7">
      <t>シキチキョウカイ</t>
    </rPh>
    <phoneticPr fontId="15"/>
  </si>
  <si>
    <t>（１）代表事業者の責任</t>
    <rPh sb="3" eb="8">
      <t>ダイヒョウジギョウシャ</t>
    </rPh>
    <rPh sb="9" eb="11">
      <t>セキニン</t>
    </rPh>
    <phoneticPr fontId="15"/>
  </si>
  <si>
    <t>（２）代表事業者ー1の情報</t>
    <rPh sb="3" eb="8">
      <t>ダイヒョウジギョウシャ</t>
    </rPh>
    <rPh sb="11" eb="13">
      <t>ジョウホウ</t>
    </rPh>
    <phoneticPr fontId="15"/>
  </si>
  <si>
    <t>代表事業者ー2</t>
    <rPh sb="0" eb="5">
      <t>ダイヒョウジギョウシャ</t>
    </rPh>
    <phoneticPr fontId="15"/>
  </si>
  <si>
    <t>代表事業者の責任について確認した</t>
    <rPh sb="0" eb="5">
      <t>ダイヒョウジギョウシャ</t>
    </rPh>
    <rPh sb="6" eb="8">
      <t>セキニン</t>
    </rPh>
    <rPh sb="12" eb="14">
      <t>カクニン</t>
    </rPh>
    <phoneticPr fontId="15"/>
  </si>
  <si>
    <t>シート名称</t>
    <rPh sb="3" eb="5">
      <t>メイショウ</t>
    </rPh>
    <phoneticPr fontId="15"/>
  </si>
  <si>
    <t>1.代表事業者_1</t>
    <rPh sb="2" eb="7">
      <t>ダイヒョウジギョウシャ</t>
    </rPh>
    <phoneticPr fontId="15"/>
  </si>
  <si>
    <t>3.共同事業者</t>
    <phoneticPr fontId="15"/>
  </si>
  <si>
    <t>〇</t>
    <phoneticPr fontId="15"/>
  </si>
  <si>
    <t>2.代表事業者_2</t>
    <rPh sb="2" eb="7">
      <t>ダイヒョウジギョウシャ</t>
    </rPh>
    <phoneticPr fontId="15"/>
  </si>
  <si>
    <t>×</t>
    <phoneticPr fontId="15"/>
  </si>
  <si>
    <t>グループ申請無</t>
    <rPh sb="4" eb="6">
      <t>シンセイ</t>
    </rPh>
    <rPh sb="6" eb="7">
      <t>ナ</t>
    </rPh>
    <phoneticPr fontId="15"/>
  </si>
  <si>
    <t>グループ申請有</t>
    <rPh sb="4" eb="6">
      <t>シンセイ</t>
    </rPh>
    <rPh sb="6" eb="7">
      <t>ア</t>
    </rPh>
    <phoneticPr fontId="15"/>
  </si>
  <si>
    <t>（１）シートの選択</t>
    <rPh sb="7" eb="9">
      <t>センタク</t>
    </rPh>
    <phoneticPr fontId="15"/>
  </si>
  <si>
    <t>表紙等</t>
    <rPh sb="0" eb="2">
      <t>ヒョウシ</t>
    </rPh>
    <rPh sb="2" eb="3">
      <t>ナド</t>
    </rPh>
    <phoneticPr fontId="15"/>
  </si>
  <si>
    <t>（２）代表事業者ー2の情報</t>
    <rPh sb="3" eb="8">
      <t>ダイヒョウジギョウシャ</t>
    </rPh>
    <rPh sb="11" eb="13">
      <t>ジョウホウ</t>
    </rPh>
    <phoneticPr fontId="15"/>
  </si>
  <si>
    <t>（２）敷地境界</t>
    <rPh sb="3" eb="7">
      <t>シキチキョウカイ</t>
    </rPh>
    <phoneticPr fontId="15"/>
  </si>
  <si>
    <t>郵便番号</t>
    <rPh sb="0" eb="4">
      <t>ユウビンバンゴウ</t>
    </rPh>
    <phoneticPr fontId="15"/>
  </si>
  <si>
    <t>１者</t>
    <phoneticPr fontId="15"/>
  </si>
  <si>
    <t>２者</t>
    <phoneticPr fontId="15"/>
  </si>
  <si>
    <t>代表事業者１者</t>
    <rPh sb="0" eb="5">
      <t>ダイヒョウジギョウシャ</t>
    </rPh>
    <rPh sb="6" eb="7">
      <t>モノ</t>
    </rPh>
    <phoneticPr fontId="15"/>
  </si>
  <si>
    <t>代表事業者２者</t>
    <rPh sb="0" eb="5">
      <t>ダイヒョウジギョウシャ</t>
    </rPh>
    <rPh sb="6" eb="7">
      <t>モノ</t>
    </rPh>
    <phoneticPr fontId="15"/>
  </si>
  <si>
    <t>年</t>
    <rPh sb="0" eb="1">
      <t>ネン</t>
    </rPh>
    <phoneticPr fontId="15"/>
  </si>
  <si>
    <t>年度</t>
    <rPh sb="0" eb="2">
      <t>ネンド</t>
    </rPh>
    <phoneticPr fontId="15"/>
  </si>
  <si>
    <t>補助事業名</t>
    <rPh sb="0" eb="5">
      <t>ホジョジギョウメイ</t>
    </rPh>
    <phoneticPr fontId="15"/>
  </si>
  <si>
    <t>補助率</t>
    <rPh sb="0" eb="3">
      <t>ホジョリツ</t>
    </rPh>
    <phoneticPr fontId="15"/>
  </si>
  <si>
    <t>取得年月
(採択予定時期)</t>
    <rPh sb="0" eb="4">
      <t>シュトクネンゲツ</t>
    </rPh>
    <rPh sb="6" eb="12">
      <t>サイタクヨテイジキ</t>
    </rPh>
    <phoneticPr fontId="15"/>
  </si>
  <si>
    <t>対象設備名</t>
    <rPh sb="0" eb="5">
      <t>タイショウセツビメイ</t>
    </rPh>
    <phoneticPr fontId="15"/>
  </si>
  <si>
    <t xml:space="preserve">敷地図
</t>
    <rPh sb="2" eb="3">
      <t>ズ</t>
    </rPh>
    <phoneticPr fontId="15"/>
  </si>
  <si>
    <t xml:space="preserve">その他特記事項
</t>
    <rPh sb="2" eb="3">
      <t>タ</t>
    </rPh>
    <rPh sb="3" eb="7">
      <t>トッキジコウ</t>
    </rPh>
    <phoneticPr fontId="15"/>
  </si>
  <si>
    <t>代表事業者が１者／2者、グループ申請の有無等で、使用するシートが異なります。
以下の表に従い、使用するシート選択して下さい</t>
    <rPh sb="7" eb="8">
      <t>モノ</t>
    </rPh>
    <rPh sb="10" eb="11">
      <t>モノ</t>
    </rPh>
    <phoneticPr fontId="15"/>
  </si>
  <si>
    <t>工場・事業場の
基準年度
CO2排出削減率</t>
    <rPh sb="0" eb="2">
      <t>コウジョウ</t>
    </rPh>
    <rPh sb="3" eb="6">
      <t>ジギョウジョウ</t>
    </rPh>
    <rPh sb="8" eb="12">
      <t>キジュンネンド</t>
    </rPh>
    <rPh sb="16" eb="18">
      <t>ハイシュツ</t>
    </rPh>
    <rPh sb="18" eb="20">
      <t>サクゲン</t>
    </rPh>
    <rPh sb="20" eb="21">
      <t>リツ</t>
    </rPh>
    <phoneticPr fontId="15"/>
  </si>
  <si>
    <t>主要システム系統の
基準年度
CO2排出削減率</t>
    <rPh sb="0" eb="2">
      <t>シュヨウ</t>
    </rPh>
    <rPh sb="6" eb="8">
      <t>ケイトウ</t>
    </rPh>
    <rPh sb="10" eb="14">
      <t>キジュンネンド</t>
    </rPh>
    <rPh sb="18" eb="20">
      <t>ハイシュツ</t>
    </rPh>
    <rPh sb="20" eb="22">
      <t>サクゲン</t>
    </rPh>
    <rPh sb="22" eb="23">
      <t>リツ</t>
    </rPh>
    <phoneticPr fontId="15"/>
  </si>
  <si>
    <t>参加形態</t>
    <rPh sb="0" eb="4">
      <t>サンカケイタイ</t>
    </rPh>
    <phoneticPr fontId="15"/>
  </si>
  <si>
    <t>事業形態</t>
    <rPh sb="0" eb="4">
      <t>ジギョウケイタイ</t>
    </rPh>
    <phoneticPr fontId="15"/>
  </si>
  <si>
    <t>単/複</t>
    <rPh sb="0" eb="1">
      <t>タン</t>
    </rPh>
    <rPh sb="1" eb="3">
      <t>･フク</t>
    </rPh>
    <phoneticPr fontId="15"/>
  </si>
  <si>
    <t>代表者数</t>
    <rPh sb="0" eb="2">
      <t>ダイヒョウ</t>
    </rPh>
    <rPh sb="2" eb="3">
      <t>シャ</t>
    </rPh>
    <rPh sb="3" eb="4">
      <t>スウ</t>
    </rPh>
    <phoneticPr fontId="15"/>
  </si>
  <si>
    <t>単</t>
    <rPh sb="0" eb="1">
      <t>タン</t>
    </rPh>
    <phoneticPr fontId="15"/>
  </si>
  <si>
    <t>グ</t>
    <phoneticPr fontId="15"/>
  </si>
  <si>
    <t>工</t>
    <rPh sb="0" eb="1">
      <t>コウ</t>
    </rPh>
    <phoneticPr fontId="15"/>
  </si>
  <si>
    <t>事</t>
    <rPh sb="0" eb="1">
      <t>ジ</t>
    </rPh>
    <phoneticPr fontId="15"/>
  </si>
  <si>
    <t>複</t>
    <rPh sb="0" eb="1">
      <t>フク</t>
    </rPh>
    <phoneticPr fontId="15"/>
  </si>
  <si>
    <t>別紙1</t>
    <phoneticPr fontId="15"/>
  </si>
  <si>
    <t>（２）注意事項</t>
    <rPh sb="3" eb="7">
      <t>チュウイジコウ</t>
    </rPh>
    <phoneticPr fontId="15"/>
  </si>
  <si>
    <t>（３）その他</t>
    <rPh sb="5" eb="6">
      <t>タ</t>
    </rPh>
    <phoneticPr fontId="15"/>
  </si>
  <si>
    <t>２．代表事業者－2</t>
    <rPh sb="2" eb="7">
      <t>ダイヒョウジギョウシャ</t>
    </rPh>
    <phoneticPr fontId="15"/>
  </si>
  <si>
    <t>補助事業
実施の有無</t>
    <rPh sb="0" eb="4">
      <t>ホジョジギョウ</t>
    </rPh>
    <rPh sb="5" eb="7">
      <t>ジッシ</t>
    </rPh>
    <rPh sb="8" eb="10">
      <t>ウム</t>
    </rPh>
    <phoneticPr fontId="15"/>
  </si>
  <si>
    <t>有</t>
    <rPh sb="0" eb="1">
      <t>ア</t>
    </rPh>
    <phoneticPr fontId="15"/>
  </si>
  <si>
    <t>無</t>
    <rPh sb="0" eb="1">
      <t>ナ</t>
    </rPh>
    <phoneticPr fontId="15"/>
  </si>
  <si>
    <t>代表責任確認</t>
    <rPh sb="0" eb="2">
      <t>ダイヒョウ</t>
    </rPh>
    <rPh sb="2" eb="4">
      <t>セキニン</t>
    </rPh>
    <rPh sb="4" eb="6">
      <t>カクニン</t>
    </rPh>
    <phoneticPr fontId="15"/>
  </si>
  <si>
    <t>事務連絡先区分</t>
    <rPh sb="0" eb="5">
      <t>ジムレンラクサキ</t>
    </rPh>
    <rPh sb="5" eb="7">
      <t>クブン</t>
    </rPh>
    <phoneticPr fontId="15"/>
  </si>
  <si>
    <t>公的資料</t>
    <rPh sb="0" eb="2">
      <t>コウテキ</t>
    </rPh>
    <rPh sb="2" eb="4">
      <t>シリョウ</t>
    </rPh>
    <phoneticPr fontId="15"/>
  </si>
  <si>
    <t>工場立地法届出</t>
    <rPh sb="0" eb="2">
      <t>コウジョウ</t>
    </rPh>
    <rPh sb="2" eb="5">
      <t>リッチホウ</t>
    </rPh>
    <rPh sb="5" eb="7">
      <t>トドケデ</t>
    </rPh>
    <phoneticPr fontId="15"/>
  </si>
  <si>
    <t>建築基準法届出</t>
    <rPh sb="0" eb="2">
      <t>ケンチク</t>
    </rPh>
    <rPh sb="2" eb="5">
      <t>キジュンホウ</t>
    </rPh>
    <rPh sb="5" eb="7">
      <t>トドケデ</t>
    </rPh>
    <phoneticPr fontId="15"/>
  </si>
  <si>
    <t>消防法届出</t>
    <rPh sb="0" eb="3">
      <t>ショウボウホウ</t>
    </rPh>
    <rPh sb="3" eb="5">
      <t>トドケデ</t>
    </rPh>
    <phoneticPr fontId="15"/>
  </si>
  <si>
    <t>公的資料(1)</t>
    <rPh sb="0" eb="2">
      <t>コウテキ</t>
    </rPh>
    <rPh sb="2" eb="4">
      <t>シリョウ</t>
    </rPh>
    <phoneticPr fontId="15"/>
  </si>
  <si>
    <t>公的資料(2)</t>
    <rPh sb="0" eb="2">
      <t>コウテキ</t>
    </rPh>
    <rPh sb="2" eb="4">
      <t>シリョウ</t>
    </rPh>
    <phoneticPr fontId="15"/>
  </si>
  <si>
    <t>公的資料(3)</t>
    <rPh sb="0" eb="2">
      <t>コウテキ</t>
    </rPh>
    <rPh sb="2" eb="4">
      <t>シリョウ</t>
    </rPh>
    <phoneticPr fontId="15"/>
  </si>
  <si>
    <t>公的資料(4)</t>
    <rPh sb="0" eb="2">
      <t>コウテキ</t>
    </rPh>
    <rPh sb="2" eb="4">
      <t>シリョウ</t>
    </rPh>
    <phoneticPr fontId="15"/>
  </si>
  <si>
    <t>令和</t>
    <rPh sb="0" eb="2">
      <t>レイワ</t>
    </rPh>
    <phoneticPr fontId="15"/>
  </si>
  <si>
    <t>日</t>
    <rPh sb="0" eb="1">
      <t>ニチ</t>
    </rPh>
    <phoneticPr fontId="15"/>
  </si>
  <si>
    <t>〒</t>
    <phoneticPr fontId="15"/>
  </si>
  <si>
    <t>姓</t>
    <rPh sb="0" eb="1">
      <t>セイ</t>
    </rPh>
    <phoneticPr fontId="15"/>
  </si>
  <si>
    <t>名</t>
    <rPh sb="0" eb="1">
      <t>ナ</t>
    </rPh>
    <phoneticPr fontId="15"/>
  </si>
  <si>
    <t>建物の所有者</t>
    <rPh sb="0" eb="2">
      <t>タテモノ</t>
    </rPh>
    <rPh sb="3" eb="6">
      <t>ショユウシャ</t>
    </rPh>
    <phoneticPr fontId="15"/>
  </si>
  <si>
    <t>名</t>
    <rPh sb="0" eb="1">
      <t>メイ</t>
    </rPh>
    <phoneticPr fontId="15"/>
  </si>
  <si>
    <t>（3）代表事業者ー2の事業実施場所</t>
    <rPh sb="11" eb="17">
      <t>ジギョウジッシバショ</t>
    </rPh>
    <phoneticPr fontId="15"/>
  </si>
  <si>
    <t>（3）代表事業者ー1の事業実施場所</t>
    <rPh sb="11" eb="17">
      <t>ジギョウジッシバショ</t>
    </rPh>
    <phoneticPr fontId="15"/>
  </si>
  <si>
    <t>SBT</t>
    <phoneticPr fontId="15"/>
  </si>
  <si>
    <t>中小企業向けSBT</t>
    <rPh sb="0" eb="5">
      <t>チュウショウキギョウム</t>
    </rPh>
    <phoneticPr fontId="15"/>
  </si>
  <si>
    <t>RE100</t>
    <phoneticPr fontId="15"/>
  </si>
  <si>
    <t>再エネ100宣言RE Action</t>
    <rPh sb="0" eb="1">
      <t>サイ</t>
    </rPh>
    <rPh sb="6" eb="8">
      <t>センゲン</t>
    </rPh>
    <phoneticPr fontId="15"/>
  </si>
  <si>
    <t>TCFD</t>
    <phoneticPr fontId="15"/>
  </si>
  <si>
    <t>エコアクション21</t>
    <phoneticPr fontId="15"/>
  </si>
  <si>
    <t>実施場所において
環境指標を宣言・獲得</t>
    <rPh sb="0" eb="4">
      <t>ジッシバショ</t>
    </rPh>
    <rPh sb="9" eb="13">
      <t>カンキョウシヒョウ</t>
    </rPh>
    <rPh sb="14" eb="16">
      <t>センゲン</t>
    </rPh>
    <rPh sb="17" eb="19">
      <t>カクトク</t>
    </rPh>
    <phoneticPr fontId="24"/>
  </si>
  <si>
    <t>ISO 14001</t>
    <phoneticPr fontId="15"/>
  </si>
  <si>
    <t>実施事業者が
電力低炭素化取組の
実績有</t>
    <rPh sb="0" eb="2">
      <t>ジッシ</t>
    </rPh>
    <rPh sb="2" eb="5">
      <t>ジギョウシャ</t>
    </rPh>
    <rPh sb="7" eb="9">
      <t>デンリョク</t>
    </rPh>
    <rPh sb="9" eb="13">
      <t>テイタンソカ</t>
    </rPh>
    <rPh sb="13" eb="15">
      <t>トリクミ</t>
    </rPh>
    <rPh sb="17" eb="19">
      <t>ジッセキ</t>
    </rPh>
    <rPh sb="19" eb="20">
      <t>アリ</t>
    </rPh>
    <phoneticPr fontId="15"/>
  </si>
  <si>
    <t>自家消費の再エネ設備を工場・事業場全体の電力の
10%以上導入済</t>
    <rPh sb="0" eb="4">
      <t>ジカショウヒ</t>
    </rPh>
    <rPh sb="5" eb="6">
      <t>サイ</t>
    </rPh>
    <rPh sb="8" eb="9">
      <t>セツ</t>
    </rPh>
    <rPh sb="10" eb="12">
      <t>コウジョウ</t>
    </rPh>
    <rPh sb="13" eb="18">
      <t>ジギョウジョウゼンタイ</t>
    </rPh>
    <rPh sb="19" eb="21">
      <t>デンリョク</t>
    </rPh>
    <rPh sb="26" eb="28">
      <t>イジョウ</t>
    </rPh>
    <rPh sb="28" eb="31">
      <t>ドウニュウスミ</t>
    </rPh>
    <phoneticPr fontId="15"/>
  </si>
  <si>
    <t>低炭素電力の契約実績３年以上あり</t>
    <rPh sb="0" eb="5">
      <t>テイタンソデンリョク</t>
    </rPh>
    <rPh sb="6" eb="10">
      <t>ケイヤクジッセキ</t>
    </rPh>
    <rPh sb="11" eb="14">
      <t>ネンイジョウ</t>
    </rPh>
    <phoneticPr fontId="15"/>
  </si>
  <si>
    <t>低炭素電力の５年以上導入の契約に切替予定</t>
    <rPh sb="0" eb="5">
      <t>テイタンソデンリョク</t>
    </rPh>
    <rPh sb="7" eb="10">
      <t>ネンイジョウ</t>
    </rPh>
    <rPh sb="10" eb="12">
      <t>ドウニュウ</t>
    </rPh>
    <rPh sb="13" eb="15">
      <t>ケイヤク</t>
    </rPh>
    <rPh sb="16" eb="20">
      <t>キリカエヨテイ</t>
    </rPh>
    <phoneticPr fontId="15"/>
  </si>
  <si>
    <t>代表事業者または
実施事業者が申請する
工場・事業場において
支援機関の支援実績有</t>
    <rPh sb="0" eb="5">
      <t>ダイヒョウジギョウシャ</t>
    </rPh>
    <rPh sb="9" eb="14">
      <t>ジッシジギョウシャ</t>
    </rPh>
    <rPh sb="15" eb="17">
      <t>シンセイ</t>
    </rPh>
    <rPh sb="20" eb="22">
      <t>コウジョウ</t>
    </rPh>
    <rPh sb="23" eb="26">
      <t>ジギョウジョウ</t>
    </rPh>
    <rPh sb="31" eb="33">
      <t>シエン</t>
    </rPh>
    <rPh sb="33" eb="35">
      <t>キカン</t>
    </rPh>
    <rPh sb="36" eb="38">
      <t>シエン</t>
    </rPh>
    <rPh sb="38" eb="40">
      <t>ジッセキ</t>
    </rPh>
    <rPh sb="40" eb="41">
      <t>アリ</t>
    </rPh>
    <phoneticPr fontId="15"/>
  </si>
  <si>
    <t>計画策定支援事業を実施済</t>
    <phoneticPr fontId="24"/>
  </si>
  <si>
    <t>→</t>
    <phoneticPr fontId="15"/>
  </si>
  <si>
    <t>GAJ事業番号</t>
    <rPh sb="3" eb="7">
      <t>ジギョウバンゴウ</t>
    </rPh>
    <phoneticPr fontId="24"/>
  </si>
  <si>
    <t>計画策定支援事業は実施せず支援を受けた</t>
    <rPh sb="9" eb="11">
      <t>ジッシ</t>
    </rPh>
    <rPh sb="13" eb="15">
      <t>シエン</t>
    </rPh>
    <rPh sb="16" eb="17">
      <t>ウ</t>
    </rPh>
    <phoneticPr fontId="24"/>
  </si>
  <si>
    <t>代表事業者または
実施事業者が
中小企業等に該当</t>
    <rPh sb="16" eb="20">
      <t>チュウショウキギョウ</t>
    </rPh>
    <rPh sb="20" eb="21">
      <t>トウ</t>
    </rPh>
    <rPh sb="22" eb="24">
      <t>ガイトウ</t>
    </rPh>
    <phoneticPr fontId="15"/>
  </si>
  <si>
    <t>独立行政法人</t>
    <rPh sb="0" eb="6">
      <t>ドクリツギョウセイホウジン</t>
    </rPh>
    <phoneticPr fontId="15"/>
  </si>
  <si>
    <t>地方独立行政法人</t>
    <rPh sb="0" eb="8">
      <t>チホウドクリツギョウセイホウジン</t>
    </rPh>
    <phoneticPr fontId="15"/>
  </si>
  <si>
    <t>国立大学法人、公立大学法人及び学校法人</t>
    <rPh sb="0" eb="6">
      <t>コクリツダイガクホウジン</t>
    </rPh>
    <rPh sb="7" eb="13">
      <t>コウリツダイガクホウジン</t>
    </rPh>
    <rPh sb="13" eb="14">
      <t>オヨ</t>
    </rPh>
    <rPh sb="15" eb="19">
      <t>ガッコウホウジン</t>
    </rPh>
    <phoneticPr fontId="15"/>
  </si>
  <si>
    <t>社会福祉法人</t>
    <rPh sb="0" eb="6">
      <t>シャカイフクシホウジン</t>
    </rPh>
    <phoneticPr fontId="15"/>
  </si>
  <si>
    <t>医療法人</t>
    <rPh sb="0" eb="4">
      <t>イリョウホウジン</t>
    </rPh>
    <phoneticPr fontId="15"/>
  </si>
  <si>
    <t>特別法の規定に基づき設立された協同組合等</t>
    <rPh sb="0" eb="3">
      <t>トクベツホウ</t>
    </rPh>
    <rPh sb="4" eb="6">
      <t>キテイ</t>
    </rPh>
    <rPh sb="7" eb="8">
      <t>モト</t>
    </rPh>
    <rPh sb="10" eb="12">
      <t>セツリツ</t>
    </rPh>
    <rPh sb="15" eb="19">
      <t>キョウドウクミアイ</t>
    </rPh>
    <rPh sb="19" eb="20">
      <t>ナド</t>
    </rPh>
    <phoneticPr fontId="15"/>
  </si>
  <si>
    <t>一般社団法人・一般財団法人・公益社団法人・公益財団法人</t>
    <rPh sb="0" eb="6">
      <t>イッパンシャダンホウジン</t>
    </rPh>
    <rPh sb="7" eb="13">
      <t>イッパンザイダンホウジン</t>
    </rPh>
    <rPh sb="14" eb="20">
      <t>コウエキシャダンホウジン</t>
    </rPh>
    <rPh sb="21" eb="27">
      <t>コウエキザイダンホウジン</t>
    </rPh>
    <phoneticPr fontId="15"/>
  </si>
  <si>
    <t>注）補助対象経費支出予定額内訳、及び購入予定の主な財産の内訳が書ききれない場合は、下表に記入して下さい</t>
    <rPh sb="41" eb="43">
      <t>カヒョウ</t>
    </rPh>
    <phoneticPr fontId="15"/>
  </si>
  <si>
    <t>令和</t>
    <rPh sb="0" eb="2">
      <t>レイワ</t>
    </rPh>
    <phoneticPr fontId="15"/>
  </si>
  <si>
    <t>年度</t>
    <rPh sb="0" eb="2">
      <t>ネンド</t>
    </rPh>
    <phoneticPr fontId="15"/>
  </si>
  <si>
    <t>削減目標年度</t>
    <rPh sb="0" eb="2">
      <t>サクゲン</t>
    </rPh>
    <rPh sb="2" eb="6">
      <t>モクヒョウネンド</t>
    </rPh>
    <phoneticPr fontId="15"/>
  </si>
  <si>
    <t>実施事業者の情報</t>
    <rPh sb="0" eb="5">
      <t>ジッシジギョウシャ</t>
    </rPh>
    <rPh sb="6" eb="8">
      <t>ジョウホウ</t>
    </rPh>
    <phoneticPr fontId="15"/>
  </si>
  <si>
    <t>その他環境大臣の承認を得て協会が適当と認める者</t>
    <rPh sb="2" eb="3">
      <t>タ</t>
    </rPh>
    <rPh sb="3" eb="7">
      <t>カンキョウダイジン</t>
    </rPh>
    <rPh sb="8" eb="10">
      <t>ショウニン</t>
    </rPh>
    <rPh sb="11" eb="12">
      <t>エ</t>
    </rPh>
    <rPh sb="13" eb="15">
      <t>キョウカイ</t>
    </rPh>
    <rPh sb="16" eb="18">
      <t>テキトウ</t>
    </rPh>
    <rPh sb="19" eb="20">
      <t>ミト</t>
    </rPh>
    <rPh sb="22" eb="23">
      <t>モノ</t>
    </rPh>
    <phoneticPr fontId="15"/>
  </si>
  <si>
    <t>R4SHIFT</t>
    <phoneticPr fontId="15"/>
  </si>
  <si>
    <t>事務代行</t>
    <rPh sb="0" eb="4">
      <t>ジムダイコウ</t>
    </rPh>
    <phoneticPr fontId="15"/>
  </si>
  <si>
    <t>環境指標</t>
    <rPh sb="0" eb="4">
      <t>カンキョウシヒョウ</t>
    </rPh>
    <phoneticPr fontId="15"/>
  </si>
  <si>
    <t>SBT</t>
    <phoneticPr fontId="15"/>
  </si>
  <si>
    <t>中小SBT</t>
    <rPh sb="0" eb="2">
      <t>チュウショウ</t>
    </rPh>
    <phoneticPr fontId="15"/>
  </si>
  <si>
    <t>RE100</t>
    <phoneticPr fontId="15"/>
  </si>
  <si>
    <t>REAction</t>
    <phoneticPr fontId="15"/>
  </si>
  <si>
    <t>TCFD</t>
    <phoneticPr fontId="15"/>
  </si>
  <si>
    <t>エコアクション21</t>
    <phoneticPr fontId="15"/>
  </si>
  <si>
    <t>ISO</t>
    <phoneticPr fontId="15"/>
  </si>
  <si>
    <t>電力低炭素化</t>
    <rPh sb="0" eb="2">
      <t>デンリョク</t>
    </rPh>
    <rPh sb="2" eb="6">
      <t>テイタンソカ</t>
    </rPh>
    <phoneticPr fontId="15"/>
  </si>
  <si>
    <t>10％導入済み</t>
    <rPh sb="3" eb="5">
      <t>ドウニュウ</t>
    </rPh>
    <rPh sb="5" eb="6">
      <t>ス</t>
    </rPh>
    <phoneticPr fontId="15"/>
  </si>
  <si>
    <t>3年以上実績</t>
    <rPh sb="1" eb="2">
      <t>ネン</t>
    </rPh>
    <rPh sb="2" eb="4">
      <t>イジョウ</t>
    </rPh>
    <rPh sb="4" eb="6">
      <t>ジッセキ</t>
    </rPh>
    <phoneticPr fontId="15"/>
  </si>
  <si>
    <t>切替予定</t>
    <rPh sb="0" eb="4">
      <t>キリカエヨテイ</t>
    </rPh>
    <phoneticPr fontId="15"/>
  </si>
  <si>
    <t>計画策定支援実施</t>
    <rPh sb="0" eb="6">
      <t>ケイカクサクテイシエン</t>
    </rPh>
    <rPh sb="6" eb="8">
      <t>ジッシ</t>
    </rPh>
    <phoneticPr fontId="15"/>
  </si>
  <si>
    <t>優先採択希望しない</t>
    <rPh sb="0" eb="4">
      <t>ユウセンサイタク</t>
    </rPh>
    <rPh sb="4" eb="6">
      <t>キボウ</t>
    </rPh>
    <phoneticPr fontId="15"/>
  </si>
  <si>
    <t>優先採択希望する</t>
    <rPh sb="0" eb="4">
      <t>ユウセンサイタク</t>
    </rPh>
    <rPh sb="4" eb="6">
      <t>キボウ</t>
    </rPh>
    <phoneticPr fontId="15"/>
  </si>
  <si>
    <t>支援事業を実施せず支援</t>
    <rPh sb="0" eb="4">
      <t>シエンジギョウ</t>
    </rPh>
    <rPh sb="5" eb="7">
      <t>ジッシ</t>
    </rPh>
    <rPh sb="9" eb="11">
      <t>シエン</t>
    </rPh>
    <phoneticPr fontId="15"/>
  </si>
  <si>
    <t>独立行政法人</t>
    <rPh sb="0" eb="6">
      <t>ドクリツギョウセイホウジン</t>
    </rPh>
    <phoneticPr fontId="15"/>
  </si>
  <si>
    <t>地方独立</t>
    <rPh sb="0" eb="4">
      <t>チホウドクリツ</t>
    </rPh>
    <phoneticPr fontId="15"/>
  </si>
  <si>
    <t>学校法人</t>
    <rPh sb="0" eb="4">
      <t>ガッコウホウジン</t>
    </rPh>
    <phoneticPr fontId="15"/>
  </si>
  <si>
    <t>社福</t>
    <rPh sb="0" eb="2">
      <t>シャフク</t>
    </rPh>
    <phoneticPr fontId="15"/>
  </si>
  <si>
    <t>医療</t>
    <rPh sb="0" eb="2">
      <t>イリョウ</t>
    </rPh>
    <phoneticPr fontId="15"/>
  </si>
  <si>
    <t>特別法</t>
    <rPh sb="0" eb="3">
      <t>トクベツホウ</t>
    </rPh>
    <phoneticPr fontId="15"/>
  </si>
  <si>
    <t>一社等</t>
    <rPh sb="0" eb="2">
      <t>イッシャ</t>
    </rPh>
    <rPh sb="2" eb="3">
      <t>トウ</t>
    </rPh>
    <phoneticPr fontId="15"/>
  </si>
  <si>
    <t>その他</t>
    <rPh sb="2" eb="3">
      <t>タ</t>
    </rPh>
    <phoneticPr fontId="15"/>
  </si>
  <si>
    <t>CO2排出削減量</t>
    <rPh sb="3" eb="8">
      <t>ハイシュツサクゲンリョウ</t>
    </rPh>
    <phoneticPr fontId="15"/>
  </si>
  <si>
    <t>令和5年度</t>
    <rPh sb="0" eb="2">
      <t>レイワ</t>
    </rPh>
    <rPh sb="3" eb="5">
      <t>ネンド</t>
    </rPh>
    <phoneticPr fontId="15"/>
  </si>
  <si>
    <t>実施事業者等が
環境指標を
宣言・獲得・認定取得</t>
    <rPh sb="0" eb="2">
      <t>ジッシ</t>
    </rPh>
    <rPh sb="2" eb="5">
      <t>ジギョウシャ</t>
    </rPh>
    <rPh sb="5" eb="6">
      <t>ナド</t>
    </rPh>
    <rPh sb="8" eb="10">
      <t>カンキョウ</t>
    </rPh>
    <rPh sb="10" eb="12">
      <t>シヒョウ</t>
    </rPh>
    <rPh sb="14" eb="16">
      <t>センゲン</t>
    </rPh>
    <rPh sb="17" eb="19">
      <t>カクトク</t>
    </rPh>
    <rPh sb="20" eb="22">
      <t>ニンテイ</t>
    </rPh>
    <rPh sb="22" eb="24">
      <t>シュトク</t>
    </rPh>
    <phoneticPr fontId="15"/>
  </si>
  <si>
    <t>エコファースト</t>
    <phoneticPr fontId="15"/>
  </si>
  <si>
    <t>エコファースト</t>
    <phoneticPr fontId="15"/>
  </si>
  <si>
    <t>令和4年度</t>
    <rPh sb="0" eb="2">
      <t>レイワ</t>
    </rPh>
    <rPh sb="3" eb="5">
      <t>ネンド</t>
    </rPh>
    <phoneticPr fontId="15"/>
  </si>
  <si>
    <t>脱炭素先行地域</t>
    <rPh sb="0" eb="3">
      <t>ダツタンソ</t>
    </rPh>
    <rPh sb="3" eb="7">
      <t>センコウチイキ</t>
    </rPh>
    <phoneticPr fontId="15"/>
  </si>
  <si>
    <t>補助事業実施場所が環境省が選定した脱炭素先行地域に含まれる</t>
    <rPh sb="0" eb="8">
      <t>ホジョジギョウジッシバショ</t>
    </rPh>
    <rPh sb="9" eb="12">
      <t>カンキョウショウ</t>
    </rPh>
    <rPh sb="13" eb="15">
      <t>センテイ</t>
    </rPh>
    <rPh sb="17" eb="24">
      <t>ダツタンソセンコウチイキ</t>
    </rPh>
    <rPh sb="25" eb="26">
      <t>フク</t>
    </rPh>
    <phoneticPr fontId="15"/>
  </si>
  <si>
    <t>LD-Tech認証製品</t>
    <rPh sb="7" eb="11">
      <t>ニンショウセイヒン</t>
    </rPh>
    <phoneticPr fontId="15"/>
  </si>
  <si>
    <t>実施事業者とは、補助事業申請者のうち導入設備機器等を使用してCO2削減に取り組む法人</t>
    <rPh sb="40" eb="42">
      <t>ホウジン</t>
    </rPh>
    <phoneticPr fontId="15"/>
  </si>
  <si>
    <t>✓を付けた場合は、LD-Techシートに情報を記入</t>
    <rPh sb="2" eb="3">
      <t>ツ</t>
    </rPh>
    <rPh sb="5" eb="7">
      <t>バアイ</t>
    </rPh>
    <rPh sb="20" eb="22">
      <t>ジョウホウ</t>
    </rPh>
    <rPh sb="23" eb="25">
      <t>キニュウ</t>
    </rPh>
    <phoneticPr fontId="15"/>
  </si>
  <si>
    <t>認証年度</t>
    <rPh sb="0" eb="4">
      <t>ニンショウネンド</t>
    </rPh>
    <phoneticPr fontId="15"/>
  </si>
  <si>
    <t>環境省LD-Tech製品No.</t>
    <rPh sb="0" eb="3">
      <t>カンキョウショウ</t>
    </rPh>
    <rPh sb="10" eb="12">
      <t>セイヒン</t>
    </rPh>
    <phoneticPr fontId="15"/>
  </si>
  <si>
    <t>型番</t>
    <rPh sb="0" eb="2">
      <t>カタバン</t>
    </rPh>
    <phoneticPr fontId="15"/>
  </si>
  <si>
    <t>(注)　LD-Tech認証製品が５個を超える場合は、代表的な製品５個を記載する。</t>
    <rPh sb="1" eb="2">
      <t>チュウ</t>
    </rPh>
    <rPh sb="11" eb="15">
      <t>ニンショウセイヒン</t>
    </rPh>
    <rPh sb="17" eb="18">
      <t>コ</t>
    </rPh>
    <rPh sb="19" eb="20">
      <t>コ</t>
    </rPh>
    <rPh sb="22" eb="24">
      <t>バアイ</t>
    </rPh>
    <rPh sb="26" eb="29">
      <t>ダイヒョウテキ</t>
    </rPh>
    <rPh sb="30" eb="32">
      <t>セイヒン</t>
    </rPh>
    <rPh sb="33" eb="34">
      <t>コ</t>
    </rPh>
    <rPh sb="35" eb="37">
      <t>キサイ</t>
    </rPh>
    <phoneticPr fontId="15"/>
  </si>
  <si>
    <t>団体名(メーカー名)</t>
    <rPh sb="0" eb="3">
      <t>ダンタイメイ</t>
    </rPh>
    <rPh sb="8" eb="9">
      <t>メイ</t>
    </rPh>
    <phoneticPr fontId="15"/>
  </si>
  <si>
    <t>脱炭素先行地域</t>
    <rPh sb="0" eb="7">
      <t>ダツタンソセンコウチイキ</t>
    </rPh>
    <phoneticPr fontId="15"/>
  </si>
  <si>
    <t>LD-Tech</t>
    <phoneticPr fontId="15"/>
  </si>
  <si>
    <t>月</t>
    <phoneticPr fontId="15"/>
  </si>
  <si>
    <t>審査希望</t>
    <rPh sb="0" eb="2">
      <t>シンサ</t>
    </rPh>
    <rPh sb="2" eb="4">
      <t>キボウ</t>
    </rPh>
    <phoneticPr fontId="15"/>
  </si>
  <si>
    <t>（1）敷地境界</t>
    <rPh sb="3" eb="7">
      <t>シキチキョウカイ</t>
    </rPh>
    <phoneticPr fontId="15"/>
  </si>
  <si>
    <t>4．グループ申請</t>
    <rPh sb="6" eb="8">
      <t>シンセイ</t>
    </rPh>
    <phoneticPr fontId="15"/>
  </si>
  <si>
    <t>3．グループ申請</t>
    <rPh sb="6" eb="8">
      <t>シンセイ</t>
    </rPh>
    <phoneticPr fontId="15"/>
  </si>
  <si>
    <t>様式第１別紙１　　整備計画書</t>
    <rPh sb="2" eb="3">
      <t>ダイ</t>
    </rPh>
    <phoneticPr fontId="15"/>
  </si>
  <si>
    <t>様式第１別紙２　　経費内訳</t>
    <rPh sb="2" eb="3">
      <t>ダイ</t>
    </rPh>
    <phoneticPr fontId="15"/>
  </si>
  <si>
    <t>様式第１別紙１　整備計画書</t>
    <rPh sb="2" eb="3">
      <t>ダイ</t>
    </rPh>
    <rPh sb="4" eb="6">
      <t>ベッシ</t>
    </rPh>
    <phoneticPr fontId="15"/>
  </si>
  <si>
    <t>様式第１別紙１　整備計画書</t>
    <rPh sb="0" eb="2">
      <t>ヨウシキ</t>
    </rPh>
    <rPh sb="2" eb="3">
      <t>ダイ</t>
    </rPh>
    <rPh sb="8" eb="13">
      <t>セイビケイカクショ</t>
    </rPh>
    <phoneticPr fontId="15"/>
  </si>
  <si>
    <t>4.グループ申請</t>
    <phoneticPr fontId="15"/>
  </si>
  <si>
    <t>基準年度活動量(工場・事業場全体)</t>
    <rPh sb="0" eb="2">
      <t>キジュン</t>
    </rPh>
    <rPh sb="2" eb="4">
      <t>ネンド</t>
    </rPh>
    <rPh sb="4" eb="7">
      <t>カツドウリョウ</t>
    </rPh>
    <rPh sb="8" eb="10">
      <t>コウジョウ</t>
    </rPh>
    <rPh sb="11" eb="14">
      <t>ジギョウジョウ</t>
    </rPh>
    <rPh sb="14" eb="16">
      <t>ゼンタイ</t>
    </rPh>
    <phoneticPr fontId="15"/>
  </si>
  <si>
    <t>基準年度活動量(主要システム系統)</t>
    <rPh sb="0" eb="2">
      <t>キジュン</t>
    </rPh>
    <rPh sb="2" eb="4">
      <t>ネンド</t>
    </rPh>
    <rPh sb="4" eb="7">
      <t>カツドウリョウ</t>
    </rPh>
    <rPh sb="8" eb="10">
      <t>シュヨウ</t>
    </rPh>
    <rPh sb="14" eb="16">
      <t>ケイトウ</t>
    </rPh>
    <phoneticPr fontId="15"/>
  </si>
  <si>
    <t>実施計画書表紙</t>
    <rPh sb="0" eb="2">
      <t>ジッシ</t>
    </rPh>
    <rPh sb="2" eb="5">
      <t>ケイカクショ</t>
    </rPh>
    <rPh sb="5" eb="7">
      <t>ヒョウシ</t>
    </rPh>
    <phoneticPr fontId="15"/>
  </si>
  <si>
    <t>導入前後比較図</t>
    <rPh sb="0" eb="2">
      <t>ドウニュウ</t>
    </rPh>
    <rPh sb="2" eb="4">
      <t>ゼンゴ</t>
    </rPh>
    <rPh sb="4" eb="6">
      <t>ヒカク</t>
    </rPh>
    <rPh sb="6" eb="7">
      <t>ズ</t>
    </rPh>
    <phoneticPr fontId="15"/>
  </si>
  <si>
    <t>対策個票まとめ</t>
    <rPh sb="0" eb="2">
      <t>タイサク</t>
    </rPh>
    <rPh sb="2" eb="4">
      <t>コヒョウ</t>
    </rPh>
    <phoneticPr fontId="15"/>
  </si>
  <si>
    <t>対策個票1～10</t>
    <rPh sb="0" eb="2">
      <t>タイサク</t>
    </rPh>
    <rPh sb="2" eb="4">
      <t>コヒョウ</t>
    </rPh>
    <phoneticPr fontId="15"/>
  </si>
  <si>
    <t>「１.代表事業者」、「２.代表事業者」に記載以外の事業実施場所について記載する</t>
    <rPh sb="3" eb="8">
      <t>ダイヒョウジギョウシャ</t>
    </rPh>
    <rPh sb="13" eb="18">
      <t>ダイヒョウジギョウシャ</t>
    </rPh>
    <rPh sb="20" eb="24">
      <t>キサイイガイ</t>
    </rPh>
    <rPh sb="25" eb="31">
      <t>ジギョウジッシバショ</t>
    </rPh>
    <rPh sb="35" eb="37">
      <t>キサイ</t>
    </rPh>
    <phoneticPr fontId="15"/>
  </si>
  <si>
    <t>非表示</t>
    <rPh sb="0" eb="3">
      <t>ヒヒョウジ</t>
    </rPh>
    <phoneticPr fontId="32"/>
  </si>
  <si>
    <t>算定期間</t>
    <rPh sb="0" eb="2">
      <t>サンテイ</t>
    </rPh>
    <rPh sb="2" eb="4">
      <t>キカン</t>
    </rPh>
    <phoneticPr fontId="32"/>
  </si>
  <si>
    <t>←プルダウンメニューから選択</t>
    <rPh sb="12" eb="14">
      <t>センタク</t>
    </rPh>
    <phoneticPr fontId="32"/>
  </si>
  <si>
    <t>3年間</t>
    <rPh sb="1" eb="3">
      <t>ネンカン</t>
    </rPh>
    <phoneticPr fontId="32"/>
  </si>
  <si>
    <t>1年間</t>
    <rPh sb="1" eb="3">
      <t>ネンカン</t>
    </rPh>
    <phoneticPr fontId="32"/>
  </si>
  <si>
    <t>基準年度活動量、CO2排出量の算定について</t>
    <rPh sb="0" eb="2">
      <t>キジュン</t>
    </rPh>
    <rPh sb="2" eb="4">
      <t>ネンド</t>
    </rPh>
    <rPh sb="4" eb="7">
      <t>カツドウリョウ</t>
    </rPh>
    <rPh sb="11" eb="13">
      <t>ハイシュツ</t>
    </rPh>
    <rPh sb="13" eb="14">
      <t>リョウ</t>
    </rPh>
    <rPh sb="15" eb="17">
      <t>サンテイ</t>
    </rPh>
    <phoneticPr fontId="24"/>
  </si>
  <si>
    <t>初年度</t>
    <rPh sb="0" eb="3">
      <t>ショネンド</t>
    </rPh>
    <phoneticPr fontId="32"/>
  </si>
  <si>
    <t>No.</t>
    <phoneticPr fontId="24"/>
  </si>
  <si>
    <t>項目</t>
    <rPh sb="0" eb="2">
      <t>コウモク</t>
    </rPh>
    <phoneticPr fontId="24"/>
  </si>
  <si>
    <t>EHP（電気式パッケージエアコン）</t>
    <rPh sb="4" eb="6">
      <t>デンキ</t>
    </rPh>
    <rPh sb="6" eb="7">
      <t>シキ</t>
    </rPh>
    <phoneticPr fontId="24"/>
  </si>
  <si>
    <t>GHP（ガスエンジン・パッケージエアコン）</t>
    <phoneticPr fontId="24"/>
  </si>
  <si>
    <t>空冷式ヒートポンプチラー</t>
    <rPh sb="0" eb="3">
      <t>クウレイシキ</t>
    </rPh>
    <phoneticPr fontId="24"/>
  </si>
  <si>
    <t>水冷式ヒートポンプチラー</t>
    <rPh sb="0" eb="3">
      <t>スイレイシキ</t>
    </rPh>
    <phoneticPr fontId="24"/>
  </si>
  <si>
    <t>遠心冷凍機（ターボ冷凍機）</t>
    <rPh sb="0" eb="2">
      <t>エンシン</t>
    </rPh>
    <rPh sb="2" eb="5">
      <t>レイトウキ</t>
    </rPh>
    <rPh sb="9" eb="12">
      <t>レイトウキ</t>
    </rPh>
    <phoneticPr fontId="24"/>
  </si>
  <si>
    <t>吸収式冷凍機（吸収式冷温水機）</t>
    <rPh sb="0" eb="2">
      <t>キュウシュウ</t>
    </rPh>
    <rPh sb="2" eb="3">
      <t>シキ</t>
    </rPh>
    <rPh sb="3" eb="6">
      <t>レイトウキ</t>
    </rPh>
    <rPh sb="7" eb="9">
      <t>キュウシュウ</t>
    </rPh>
    <rPh sb="9" eb="10">
      <t>シキ</t>
    </rPh>
    <rPh sb="10" eb="13">
      <t>レイオンスイ</t>
    </rPh>
    <rPh sb="13" eb="14">
      <t>キ</t>
    </rPh>
    <phoneticPr fontId="24"/>
  </si>
  <si>
    <t>②これらのツールで対応できない場合は、全て個別に計算書を準備ください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4"/>
  </si>
  <si>
    <t>・計算の過程(手計算で追えるように数値と式を記載としていただくか、Excelにて計算されている場合は、</t>
    <rPh sb="1" eb="3">
      <t>ケイサン</t>
    </rPh>
    <rPh sb="4" eb="6">
      <t>カテイ</t>
    </rPh>
    <rPh sb="7" eb="8">
      <t>テ</t>
    </rPh>
    <rPh sb="8" eb="10">
      <t>ケイサン</t>
    </rPh>
    <rPh sb="11" eb="12">
      <t>オ</t>
    </rPh>
    <rPh sb="17" eb="19">
      <t>スウチ</t>
    </rPh>
    <rPh sb="20" eb="21">
      <t>シキ</t>
    </rPh>
    <rPh sb="22" eb="24">
      <t>キサイ</t>
    </rPh>
    <rPh sb="40" eb="42">
      <t>ケイサン</t>
    </rPh>
    <rPh sb="47" eb="49">
      <t>バアイ</t>
    </rPh>
    <phoneticPr fontId="24"/>
  </si>
  <si>
    <t>　表の画像だけでなく、そのExcelファイルも添付資料として提出ください</t>
    <rPh sb="1" eb="2">
      <t>ヒョウ</t>
    </rPh>
    <rPh sb="3" eb="5">
      <t>ガゾウ</t>
    </rPh>
    <rPh sb="23" eb="25">
      <t>テンプ</t>
    </rPh>
    <rPh sb="25" eb="27">
      <t>シリョウ</t>
    </rPh>
    <rPh sb="30" eb="32">
      <t>テイシュツ</t>
    </rPh>
    <phoneticPr fontId="24"/>
  </si>
  <si>
    <t>基準年度活動量(工場・事業場全体)</t>
    <rPh sb="0" eb="2">
      <t>キジュン</t>
    </rPh>
    <rPh sb="2" eb="4">
      <t>ネンド</t>
    </rPh>
    <rPh sb="4" eb="7">
      <t>カツドウリョウ</t>
    </rPh>
    <rPh sb="8" eb="10">
      <t>コウジョウ</t>
    </rPh>
    <rPh sb="11" eb="14">
      <t>ジギョウジョウ</t>
    </rPh>
    <rPh sb="14" eb="16">
      <t>ゼンタイ</t>
    </rPh>
    <phoneticPr fontId="32"/>
  </si>
  <si>
    <t>黄色いセルにプルダウンメニューから選択、または記入すること</t>
    <rPh sb="0" eb="2">
      <t>キイロ</t>
    </rPh>
    <rPh sb="17" eb="19">
      <t>センタク</t>
    </rPh>
    <rPh sb="23" eb="25">
      <t>キニュウ</t>
    </rPh>
    <phoneticPr fontId="32"/>
  </si>
  <si>
    <t>No.</t>
    <phoneticPr fontId="32"/>
  </si>
  <si>
    <t>種別(No.1～8は、リストから選択/リスト以外についてはNo.9～10に記入)</t>
    <phoneticPr fontId="32"/>
  </si>
  <si>
    <t>エネルギー起源のものだけ記載すること</t>
    <rPh sb="5" eb="7">
      <t>キゲン</t>
    </rPh>
    <rPh sb="12" eb="14">
      <t>キサイ</t>
    </rPh>
    <phoneticPr fontId="32"/>
  </si>
  <si>
    <t>①</t>
    <phoneticPr fontId="32"/>
  </si>
  <si>
    <t>②</t>
    <phoneticPr fontId="32"/>
  </si>
  <si>
    <t>③=①*②</t>
    <phoneticPr fontId="32"/>
  </si>
  <si>
    <t>CO2排出係数</t>
    <phoneticPr fontId="32"/>
  </si>
  <si>
    <t>単位</t>
    <phoneticPr fontId="32"/>
  </si>
  <si>
    <t>活動量単位</t>
    <phoneticPr fontId="32"/>
  </si>
  <si>
    <t>年間活動量</t>
    <rPh sb="0" eb="2">
      <t>ネンカン</t>
    </rPh>
    <rPh sb="2" eb="5">
      <t>カツドウリョウ</t>
    </rPh>
    <phoneticPr fontId="32"/>
  </si>
  <si>
    <t>年間CO2排出量
(t-CO2/年)</t>
    <rPh sb="0" eb="2">
      <t>ネンカン</t>
    </rPh>
    <rPh sb="5" eb="7">
      <t>ハイシュツ</t>
    </rPh>
    <rPh sb="7" eb="8">
      <t>リョウ</t>
    </rPh>
    <rPh sb="16" eb="17">
      <t>ネン</t>
    </rPh>
    <phoneticPr fontId="32"/>
  </si>
  <si>
    <t>年度開始時点の活動量</t>
    <rPh sb="0" eb="2">
      <t>ネンド</t>
    </rPh>
    <rPh sb="2" eb="4">
      <t>カイシ</t>
    </rPh>
    <rPh sb="4" eb="6">
      <t>ジテン</t>
    </rPh>
    <rPh sb="7" eb="10">
      <t>カツドウリョウ</t>
    </rPh>
    <phoneticPr fontId="32"/>
  </si>
  <si>
    <t>4月</t>
    <rPh sb="1" eb="2">
      <t>ガツ</t>
    </rPh>
    <phoneticPr fontId="32"/>
  </si>
  <si>
    <t>5月</t>
  </si>
  <si>
    <t>6月</t>
  </si>
  <si>
    <t>7月</t>
  </si>
  <si>
    <t>8月</t>
  </si>
  <si>
    <t>9月</t>
  </si>
  <si>
    <t>10月</t>
  </si>
  <si>
    <t>11月</t>
  </si>
  <si>
    <t>12月</t>
  </si>
  <si>
    <t>1月</t>
  </si>
  <si>
    <t>2月</t>
  </si>
  <si>
    <t>3月</t>
  </si>
  <si>
    <t>年度終了時点の活動量</t>
    <rPh sb="0" eb="2">
      <t>ネンド</t>
    </rPh>
    <rPh sb="2" eb="4">
      <t>シュウリョウ</t>
    </rPh>
    <rPh sb="4" eb="6">
      <t>ジテン</t>
    </rPh>
    <rPh sb="7" eb="10">
      <t>カツドウリョウ</t>
    </rPh>
    <phoneticPr fontId="32"/>
  </si>
  <si>
    <t>製品中への注入量</t>
    <rPh sb="0" eb="3">
      <t>セイヒンチュウ</t>
    </rPh>
    <rPh sb="5" eb="7">
      <t>チュウニュウ</t>
    </rPh>
    <rPh sb="7" eb="8">
      <t>リョウ</t>
    </rPh>
    <phoneticPr fontId="32"/>
  </si>
  <si>
    <t>エネルギー起源</t>
    <rPh sb="5" eb="7">
      <t>キゲン</t>
    </rPh>
    <phoneticPr fontId="32"/>
  </si>
  <si>
    <t>※1 ③=①*②の計算式が成立する単位を設定すること</t>
    <rPh sb="9" eb="12">
      <t>ケイサンシキ</t>
    </rPh>
    <rPh sb="13" eb="15">
      <t>セイリツ</t>
    </rPh>
    <rPh sb="17" eb="19">
      <t>タンイ</t>
    </rPh>
    <rPh sb="20" eb="22">
      <t>セッテイ</t>
    </rPh>
    <phoneticPr fontId="32"/>
  </si>
  <si>
    <t>合計</t>
    <rPh sb="0" eb="2">
      <t>ゴウケイ</t>
    </rPh>
    <phoneticPr fontId="32"/>
  </si>
  <si>
    <t>※2 網掛けのセルは自動計算されるため、直接入力をしないこと。</t>
    <rPh sb="3" eb="5">
      <t>アミカ</t>
    </rPh>
    <rPh sb="10" eb="12">
      <t>ジドウ</t>
    </rPh>
    <rPh sb="12" eb="14">
      <t>ケイサン</t>
    </rPh>
    <rPh sb="20" eb="22">
      <t>チョクセツ</t>
    </rPh>
    <rPh sb="22" eb="24">
      <t>ニュウリョク</t>
    </rPh>
    <phoneticPr fontId="32"/>
  </si>
  <si>
    <t>基準年度活動量(主要システム系統)</t>
    <rPh sb="0" eb="2">
      <t>キジュン</t>
    </rPh>
    <rPh sb="2" eb="4">
      <t>ネンド</t>
    </rPh>
    <rPh sb="4" eb="7">
      <t>カツドウリョウ</t>
    </rPh>
    <rPh sb="8" eb="10">
      <t>シュヨウ</t>
    </rPh>
    <rPh sb="14" eb="16">
      <t>ケイトウ</t>
    </rPh>
    <phoneticPr fontId="32"/>
  </si>
  <si>
    <t>主要システム系統の定義</t>
    <rPh sb="0" eb="2">
      <t>シュヨウ</t>
    </rPh>
    <rPh sb="6" eb="8">
      <t>ケイトウ</t>
    </rPh>
    <rPh sb="9" eb="11">
      <t>テイギ</t>
    </rPh>
    <phoneticPr fontId="32"/>
  </si>
  <si>
    <t>CO2削減効果の算定について</t>
    <rPh sb="3" eb="5">
      <t>サクゲン</t>
    </rPh>
    <rPh sb="5" eb="7">
      <t>コウカ</t>
    </rPh>
    <rPh sb="8" eb="10">
      <t>サンテイ</t>
    </rPh>
    <phoneticPr fontId="24"/>
  </si>
  <si>
    <t>空調機の燃料転換、電化、高効率化</t>
    <rPh sb="0" eb="3">
      <t>クウチョウキ</t>
    </rPh>
    <rPh sb="4" eb="6">
      <t>ネンリョウ</t>
    </rPh>
    <rPh sb="6" eb="8">
      <t>テンカン</t>
    </rPh>
    <rPh sb="9" eb="11">
      <t>デンカ</t>
    </rPh>
    <rPh sb="12" eb="16">
      <t>コウコウリツカ</t>
    </rPh>
    <phoneticPr fontId="24"/>
  </si>
  <si>
    <t>ボイラーの燃料転換、高効率化</t>
    <rPh sb="5" eb="7">
      <t>ネンリョウ</t>
    </rPh>
    <rPh sb="7" eb="9">
      <t>テンカン</t>
    </rPh>
    <rPh sb="10" eb="14">
      <t>コウコウリツカ</t>
    </rPh>
    <phoneticPr fontId="24"/>
  </si>
  <si>
    <t>導入前後比較図</t>
    <rPh sb="0" eb="2">
      <t>ドウニュウ</t>
    </rPh>
    <rPh sb="2" eb="4">
      <t>ゼンゴ</t>
    </rPh>
    <rPh sb="4" eb="6">
      <t>ヒカク</t>
    </rPh>
    <rPh sb="6" eb="7">
      <t>ズ</t>
    </rPh>
    <phoneticPr fontId="32"/>
  </si>
  <si>
    <t>注１：導入設備の導入前後の比較ができるように、概略図を作成すること。</t>
    <rPh sb="0" eb="1">
      <t>チュウ</t>
    </rPh>
    <rPh sb="3" eb="5">
      <t>ドウニュウ</t>
    </rPh>
    <rPh sb="5" eb="7">
      <t>セツビ</t>
    </rPh>
    <rPh sb="8" eb="10">
      <t>ドウニュウ</t>
    </rPh>
    <rPh sb="10" eb="12">
      <t>ゼンゴ</t>
    </rPh>
    <rPh sb="13" eb="15">
      <t>ヒカク</t>
    </rPh>
    <rPh sb="23" eb="26">
      <t>ガイリャクズ</t>
    </rPh>
    <rPh sb="27" eb="29">
      <t>サクセイ</t>
    </rPh>
    <phoneticPr fontId="32"/>
  </si>
  <si>
    <t>注２：導入前後の設備の台数／能力を記載すること。</t>
    <rPh sb="0" eb="1">
      <t>チュウ</t>
    </rPh>
    <rPh sb="3" eb="5">
      <t>ドウニュウ</t>
    </rPh>
    <rPh sb="5" eb="6">
      <t>マエ</t>
    </rPh>
    <rPh sb="6" eb="7">
      <t>ゴ</t>
    </rPh>
    <rPh sb="8" eb="10">
      <t>セツビ</t>
    </rPh>
    <rPh sb="11" eb="13">
      <t>ダイスウ</t>
    </rPh>
    <rPh sb="14" eb="16">
      <t>ノウリョク</t>
    </rPh>
    <rPh sb="17" eb="19">
      <t>キサイ</t>
    </rPh>
    <phoneticPr fontId="32"/>
  </si>
  <si>
    <t>注３：複数年度事業の場合、導入設備の導入年度を記載すること。</t>
    <rPh sb="0" eb="1">
      <t>チュウ</t>
    </rPh>
    <rPh sb="3" eb="5">
      <t>フクスウ</t>
    </rPh>
    <rPh sb="5" eb="7">
      <t>ネンド</t>
    </rPh>
    <rPh sb="7" eb="9">
      <t>ジギョウ</t>
    </rPh>
    <rPh sb="10" eb="12">
      <t>バアイ</t>
    </rPh>
    <rPh sb="13" eb="15">
      <t>ドウニュウ</t>
    </rPh>
    <rPh sb="15" eb="17">
      <t>セツビ</t>
    </rPh>
    <rPh sb="18" eb="22">
      <t>ドウニュウネンド</t>
    </rPh>
    <rPh sb="23" eb="25">
      <t>キサイ</t>
    </rPh>
    <phoneticPr fontId="32"/>
  </si>
  <si>
    <t>注４：グループ申請の場合、本ページをコピーして実施場所ごとに記載すること。</t>
    <rPh sb="0" eb="1">
      <t>チュウ</t>
    </rPh>
    <rPh sb="7" eb="9">
      <t>シンセイ</t>
    </rPh>
    <rPh sb="10" eb="12">
      <t>バアイ</t>
    </rPh>
    <rPh sb="13" eb="14">
      <t>ホン</t>
    </rPh>
    <rPh sb="23" eb="27">
      <t>ジッシバショ</t>
    </rPh>
    <rPh sb="30" eb="32">
      <t>キサイ</t>
    </rPh>
    <phoneticPr fontId="32"/>
  </si>
  <si>
    <t>③</t>
    <phoneticPr fontId="32"/>
  </si>
  <si>
    <t>④</t>
    <phoneticPr fontId="32"/>
  </si>
  <si>
    <t>対策個票
No.</t>
    <rPh sb="0" eb="2">
      <t>タイサク</t>
    </rPh>
    <rPh sb="2" eb="4">
      <t>コヒョウ</t>
    </rPh>
    <phoneticPr fontId="32"/>
  </si>
  <si>
    <t>費用(円)</t>
    <rPh sb="0" eb="2">
      <t>ヒヨウ</t>
    </rPh>
    <rPh sb="3" eb="4">
      <t>エン</t>
    </rPh>
    <phoneticPr fontId="32"/>
  </si>
  <si>
    <t>CO2排出削減目標量
(t-CO2/年)</t>
    <rPh sb="3" eb="5">
      <t>ハイシュツ</t>
    </rPh>
    <rPh sb="5" eb="7">
      <t>サクゲン</t>
    </rPh>
    <rPh sb="7" eb="9">
      <t>モクヒョウ</t>
    </rPh>
    <rPh sb="9" eb="10">
      <t>リョウ</t>
    </rPh>
    <rPh sb="18" eb="19">
      <t>ネン</t>
    </rPh>
    <phoneticPr fontId="32"/>
  </si>
  <si>
    <t>法定耐用年数
(年)</t>
    <rPh sb="0" eb="2">
      <t>ホウテイ</t>
    </rPh>
    <rPh sb="2" eb="4">
      <t>タイヨウ</t>
    </rPh>
    <rPh sb="4" eb="6">
      <t>ネンスウ</t>
    </rPh>
    <rPh sb="8" eb="9">
      <t>ネン</t>
    </rPh>
    <phoneticPr fontId="32"/>
  </si>
  <si>
    <t>※1 網掛けのセルは自動計算されるため、直接入力をしないこと。</t>
    <rPh sb="3" eb="5">
      <t>アミカ</t>
    </rPh>
    <rPh sb="10" eb="12">
      <t>ジドウ</t>
    </rPh>
    <rPh sb="12" eb="14">
      <t>ケイサン</t>
    </rPh>
    <rPh sb="20" eb="22">
      <t>チョクセツ</t>
    </rPh>
    <rPh sb="22" eb="24">
      <t>ニュウリョク</t>
    </rPh>
    <phoneticPr fontId="32"/>
  </si>
  <si>
    <t>A</t>
    <phoneticPr fontId="32"/>
  </si>
  <si>
    <t>対策</t>
    <rPh sb="0" eb="2">
      <t>タイサク</t>
    </rPh>
    <phoneticPr fontId="32"/>
  </si>
  <si>
    <t>内容</t>
    <rPh sb="0" eb="2">
      <t>ナイヨウ</t>
    </rPh>
    <phoneticPr fontId="32"/>
  </si>
  <si>
    <t>B</t>
    <phoneticPr fontId="32"/>
  </si>
  <si>
    <t>CO2排出削減目標量(t-CO2/年)</t>
    <phoneticPr fontId="32"/>
  </si>
  <si>
    <t>C</t>
  </si>
  <si>
    <t>ランニングコスト削減目標量(円/年)</t>
    <rPh sb="10" eb="12">
      <t>モクヒョウ</t>
    </rPh>
    <rPh sb="14" eb="15">
      <t>エン</t>
    </rPh>
    <rPh sb="16" eb="17">
      <t>ネン</t>
    </rPh>
    <phoneticPr fontId="32"/>
  </si>
  <si>
    <t>種別(No.1～8はリストから選択/リスト以外についてはNo.9～10に記入)</t>
    <rPh sb="0" eb="2">
      <t>シュベツ</t>
    </rPh>
    <phoneticPr fontId="32"/>
  </si>
  <si>
    <t>⑤=①*④</t>
    <phoneticPr fontId="32"/>
  </si>
  <si>
    <t>年間消費量</t>
    <rPh sb="0" eb="2">
      <t>ネンカン</t>
    </rPh>
    <rPh sb="2" eb="5">
      <t>ショウヒリョウ</t>
    </rPh>
    <phoneticPr fontId="32"/>
  </si>
  <si>
    <t>単位</t>
    <rPh sb="0" eb="2">
      <t>タンイ</t>
    </rPh>
    <phoneticPr fontId="32"/>
  </si>
  <si>
    <t>CO2排出係数</t>
    <rPh sb="3" eb="5">
      <t>ハイシュツ</t>
    </rPh>
    <rPh sb="5" eb="7">
      <t>ケイスウ</t>
    </rPh>
    <phoneticPr fontId="32"/>
  </si>
  <si>
    <t>単価</t>
    <rPh sb="0" eb="2">
      <t>タンカ</t>
    </rPh>
    <phoneticPr fontId="32"/>
  </si>
  <si>
    <t>年間ランニングコスト
(円/年)</t>
    <rPh sb="0" eb="2">
      <t>ネンカン</t>
    </rPh>
    <rPh sb="12" eb="13">
      <t>エン</t>
    </rPh>
    <rPh sb="14" eb="15">
      <t>ネン</t>
    </rPh>
    <phoneticPr fontId="32"/>
  </si>
  <si>
    <t>〇/年</t>
    <rPh sb="2" eb="3">
      <t>ネン</t>
    </rPh>
    <phoneticPr fontId="32"/>
  </si>
  <si>
    <t>t-CO2/〇</t>
    <phoneticPr fontId="32"/>
  </si>
  <si>
    <t>円/〇</t>
    <rPh sb="0" eb="1">
      <t>エン</t>
    </rPh>
    <phoneticPr fontId="32"/>
  </si>
  <si>
    <t>□/年</t>
    <rPh sb="2" eb="3">
      <t>ネン</t>
    </rPh>
    <phoneticPr fontId="32"/>
  </si>
  <si>
    <t>t-CO2/□</t>
    <phoneticPr fontId="32"/>
  </si>
  <si>
    <t>円/□</t>
    <rPh sb="0" eb="1">
      <t>エン</t>
    </rPh>
    <phoneticPr fontId="32"/>
  </si>
  <si>
    <t>a</t>
    <phoneticPr fontId="32"/>
  </si>
  <si>
    <t>その他運転コスト(運転・管理費、用水費、薬品費等）</t>
    <rPh sb="2" eb="3">
      <t>タ</t>
    </rPh>
    <rPh sb="3" eb="5">
      <t>ウンテン</t>
    </rPh>
    <rPh sb="9" eb="11">
      <t>ウンテン</t>
    </rPh>
    <rPh sb="12" eb="15">
      <t>カンリヒ</t>
    </rPh>
    <rPh sb="16" eb="18">
      <t>ヨウスイ</t>
    </rPh>
    <rPh sb="18" eb="19">
      <t>ヒ</t>
    </rPh>
    <rPh sb="20" eb="22">
      <t>ヤクヒン</t>
    </rPh>
    <rPh sb="22" eb="23">
      <t>ヒ</t>
    </rPh>
    <rPh sb="23" eb="24">
      <t>トウ</t>
    </rPh>
    <phoneticPr fontId="32"/>
  </si>
  <si>
    <t>b</t>
    <phoneticPr fontId="32"/>
  </si>
  <si>
    <t>合計(t-CO2/年)</t>
    <rPh sb="0" eb="2">
      <t>ゴウケイ</t>
    </rPh>
    <rPh sb="9" eb="10">
      <t>ネン</t>
    </rPh>
    <phoneticPr fontId="32"/>
  </si>
  <si>
    <t>合計(円)</t>
    <rPh sb="0" eb="2">
      <t>ゴウケイ</t>
    </rPh>
    <rPh sb="3" eb="4">
      <t>エン</t>
    </rPh>
    <phoneticPr fontId="32"/>
  </si>
  <si>
    <t>●/年</t>
    <rPh sb="2" eb="3">
      <t>ネン</t>
    </rPh>
    <phoneticPr fontId="32"/>
  </si>
  <si>
    <t>t-CO2/●</t>
    <phoneticPr fontId="32"/>
  </si>
  <si>
    <t>円/●</t>
    <rPh sb="0" eb="1">
      <t>エン</t>
    </rPh>
    <phoneticPr fontId="32"/>
  </si>
  <si>
    <t>■/年</t>
    <rPh sb="2" eb="3">
      <t>ネン</t>
    </rPh>
    <phoneticPr fontId="32"/>
  </si>
  <si>
    <t>t-CO2/■</t>
    <phoneticPr fontId="32"/>
  </si>
  <si>
    <t>円/■</t>
    <rPh sb="0" eb="1">
      <t>エン</t>
    </rPh>
    <phoneticPr fontId="32"/>
  </si>
  <si>
    <t>排出係数・発熱係数表</t>
    <rPh sb="0" eb="2">
      <t>ハイシュツ</t>
    </rPh>
    <rPh sb="2" eb="4">
      <t>ケイスウ</t>
    </rPh>
    <rPh sb="5" eb="7">
      <t>ハツネツ</t>
    </rPh>
    <rPh sb="7" eb="9">
      <t>ケイスウ</t>
    </rPh>
    <rPh sb="9" eb="10">
      <t>ヒョウ</t>
    </rPh>
    <phoneticPr fontId="32"/>
  </si>
  <si>
    <t>出典</t>
    <rPh sb="0" eb="2">
      <t>シュッテン</t>
    </rPh>
    <phoneticPr fontId="32"/>
  </si>
  <si>
    <t>計算ファイル（F.省エネ設備用）[Excel]</t>
    <rPh sb="0" eb="2">
      <t>ケイサン</t>
    </rPh>
    <rPh sb="9" eb="10">
      <t>ショウ</t>
    </rPh>
    <rPh sb="12" eb="14">
      <t>セツビ</t>
    </rPh>
    <rPh sb="14" eb="15">
      <t>ヨウ</t>
    </rPh>
    <phoneticPr fontId="32"/>
  </si>
  <si>
    <t>排出係数</t>
    <rPh sb="0" eb="2">
      <t>ハイシュツ</t>
    </rPh>
    <rPh sb="2" eb="4">
      <t>ケイスウ</t>
    </rPh>
    <phoneticPr fontId="32"/>
  </si>
  <si>
    <t>ランニングコスト</t>
    <phoneticPr fontId="32"/>
  </si>
  <si>
    <t>エネルギー種別</t>
    <rPh sb="5" eb="7">
      <t>シュベツ</t>
    </rPh>
    <phoneticPr fontId="32"/>
  </si>
  <si>
    <t>消費量単位</t>
    <rPh sb="0" eb="3">
      <t>ショウヒリョウ</t>
    </rPh>
    <rPh sb="3" eb="5">
      <t>タンイ</t>
    </rPh>
    <phoneticPr fontId="32"/>
  </si>
  <si>
    <t>係数</t>
    <rPh sb="0" eb="2">
      <t>ケイスウ</t>
    </rPh>
    <phoneticPr fontId="32"/>
  </si>
  <si>
    <t>商用電力</t>
    <rPh sb="0" eb="2">
      <t>ショウヨウ</t>
    </rPh>
    <rPh sb="2" eb="4">
      <t>デンリョク</t>
    </rPh>
    <phoneticPr fontId="32"/>
  </si>
  <si>
    <t>kWh/年</t>
    <rPh sb="4" eb="5">
      <t>ネン</t>
    </rPh>
    <phoneticPr fontId="32"/>
  </si>
  <si>
    <t>kgCO2/kWh</t>
    <phoneticPr fontId="32"/>
  </si>
  <si>
    <t>t-CO2/kWh</t>
    <phoneticPr fontId="32"/>
  </si>
  <si>
    <t>円/kWh</t>
    <rPh sb="0" eb="1">
      <t>エン</t>
    </rPh>
    <phoneticPr fontId="32"/>
  </si>
  <si>
    <t>都市ガス</t>
    <rPh sb="0" eb="2">
      <t>トシ</t>
    </rPh>
    <phoneticPr fontId="32"/>
  </si>
  <si>
    <r>
      <t>Nm</t>
    </r>
    <r>
      <rPr>
        <vertAlign val="superscript"/>
        <sz val="11"/>
        <rFont val="Meiryo UI"/>
        <family val="3"/>
        <charset val="128"/>
      </rPr>
      <t>3</t>
    </r>
    <r>
      <rPr>
        <sz val="11"/>
        <rFont val="Meiryo UI"/>
        <family val="3"/>
        <charset val="128"/>
      </rPr>
      <t>/年</t>
    </r>
    <rPh sb="4" eb="5">
      <t>ネン</t>
    </rPh>
    <phoneticPr fontId="32"/>
  </si>
  <si>
    <r>
      <t>kgCO2/Nm</t>
    </r>
    <r>
      <rPr>
        <vertAlign val="superscript"/>
        <sz val="11"/>
        <rFont val="Meiryo UI"/>
        <family val="3"/>
        <charset val="128"/>
      </rPr>
      <t>3</t>
    </r>
    <phoneticPr fontId="32"/>
  </si>
  <si>
    <r>
      <t>t-CO2/Nm</t>
    </r>
    <r>
      <rPr>
        <vertAlign val="superscript"/>
        <sz val="11"/>
        <rFont val="Meiryo UI"/>
        <family val="3"/>
        <charset val="128"/>
      </rPr>
      <t>3</t>
    </r>
    <phoneticPr fontId="32"/>
  </si>
  <si>
    <r>
      <t>円/Nm</t>
    </r>
    <r>
      <rPr>
        <vertAlign val="superscript"/>
        <sz val="11"/>
        <rFont val="Meiryo UI"/>
        <family val="3"/>
        <charset val="128"/>
      </rPr>
      <t>3</t>
    </r>
    <rPh sb="0" eb="1">
      <t>エン</t>
    </rPh>
    <phoneticPr fontId="32"/>
  </si>
  <si>
    <t>輸入一般炭</t>
    <rPh sb="0" eb="2">
      <t>ユニュウ</t>
    </rPh>
    <rPh sb="2" eb="4">
      <t>イッパン</t>
    </rPh>
    <rPh sb="4" eb="5">
      <t>タン</t>
    </rPh>
    <phoneticPr fontId="32"/>
  </si>
  <si>
    <t>kg/年</t>
    <rPh sb="3" eb="4">
      <t>ネン</t>
    </rPh>
    <phoneticPr fontId="32"/>
  </si>
  <si>
    <t>kgCO2/kg</t>
    <phoneticPr fontId="32"/>
  </si>
  <si>
    <t>t-CO2/kg</t>
    <phoneticPr fontId="32"/>
  </si>
  <si>
    <t>円/kg</t>
    <rPh sb="0" eb="1">
      <t>エン</t>
    </rPh>
    <phoneticPr fontId="32"/>
  </si>
  <si>
    <t>LPG</t>
    <phoneticPr fontId="32"/>
  </si>
  <si>
    <t>LNG</t>
    <phoneticPr fontId="32"/>
  </si>
  <si>
    <t>灯油</t>
    <rPh sb="0" eb="2">
      <t>トウユ</t>
    </rPh>
    <phoneticPr fontId="32"/>
  </si>
  <si>
    <t>L/年</t>
    <rPh sb="2" eb="3">
      <t>ネン</t>
    </rPh>
    <phoneticPr fontId="32"/>
  </si>
  <si>
    <t>kgCO2/L</t>
    <phoneticPr fontId="32"/>
  </si>
  <si>
    <t>t-CO2/L</t>
    <phoneticPr fontId="32"/>
  </si>
  <si>
    <t>円/L</t>
    <rPh sb="0" eb="1">
      <t>エン</t>
    </rPh>
    <phoneticPr fontId="32"/>
  </si>
  <si>
    <t>A重油</t>
    <rPh sb="1" eb="3">
      <t>ジュウユ</t>
    </rPh>
    <phoneticPr fontId="32"/>
  </si>
  <si>
    <t>B・C重油</t>
    <rPh sb="3" eb="5">
      <t>ジュウユ</t>
    </rPh>
    <phoneticPr fontId="32"/>
  </si>
  <si>
    <t>揮発油(ガソリン)</t>
    <rPh sb="0" eb="3">
      <t>キハツユ</t>
    </rPh>
    <phoneticPr fontId="32"/>
  </si>
  <si>
    <t>軽油</t>
    <rPh sb="0" eb="2">
      <t>ケイユ</t>
    </rPh>
    <phoneticPr fontId="32"/>
  </si>
  <si>
    <t>ジェット燃料</t>
    <rPh sb="4" eb="6">
      <t>ネンリョウ</t>
    </rPh>
    <phoneticPr fontId="32"/>
  </si>
  <si>
    <t>現在の文字数</t>
    <rPh sb="0" eb="2">
      <t>ゲンザイ</t>
    </rPh>
    <rPh sb="3" eb="6">
      <t>モジスウ</t>
    </rPh>
    <phoneticPr fontId="15"/>
  </si>
  <si>
    <t>CO2排出量計算書</t>
    <rPh sb="3" eb="5">
      <t>ハイシュツ</t>
    </rPh>
    <rPh sb="5" eb="6">
      <t>リョウ</t>
    </rPh>
    <rPh sb="6" eb="8">
      <t>ケイサン</t>
    </rPh>
    <rPh sb="8" eb="9">
      <t>ショ</t>
    </rPh>
    <phoneticPr fontId="15"/>
  </si>
  <si>
    <t>CO2排出量計算書</t>
    <rPh sb="3" eb="5">
      <t>ハイシュツ</t>
    </rPh>
    <rPh sb="5" eb="6">
      <t>リョウ</t>
    </rPh>
    <rPh sb="6" eb="8">
      <t>ケイサン</t>
    </rPh>
    <rPh sb="8" eb="9">
      <t>ショ</t>
    </rPh>
    <phoneticPr fontId="24"/>
  </si>
  <si>
    <t>事業実施場所</t>
    <rPh sb="0" eb="2">
      <t>ジギョウ</t>
    </rPh>
    <rPh sb="2" eb="4">
      <t>ジッシ</t>
    </rPh>
    <rPh sb="4" eb="6">
      <t>バショ</t>
    </rPh>
    <phoneticPr fontId="15"/>
  </si>
  <si>
    <t>事業名</t>
    <rPh sb="0" eb="2">
      <t>ジギョウ</t>
    </rPh>
    <rPh sb="2" eb="3">
      <t>メイ</t>
    </rPh>
    <phoneticPr fontId="15"/>
  </si>
  <si>
    <t>本事業の訴求ポイント</t>
    <rPh sb="0" eb="1">
      <t>ホン</t>
    </rPh>
    <rPh sb="1" eb="3">
      <t>ジギョウ</t>
    </rPh>
    <rPh sb="4" eb="6">
      <t>ソキュウ</t>
    </rPh>
    <phoneticPr fontId="15"/>
  </si>
  <si>
    <t>CO2排出量計算書表紙</t>
    <rPh sb="3" eb="5">
      <t>ハイシュツ</t>
    </rPh>
    <rPh sb="5" eb="6">
      <t>リョウ</t>
    </rPh>
    <rPh sb="6" eb="9">
      <t>ケイサンショ</t>
    </rPh>
    <rPh sb="9" eb="11">
      <t>ヒョウシ</t>
    </rPh>
    <phoneticPr fontId="15"/>
  </si>
  <si>
    <t>令和6年度</t>
    <rPh sb="0" eb="2">
      <t>レイワ</t>
    </rPh>
    <rPh sb="3" eb="5">
      <t>ネンド</t>
    </rPh>
    <phoneticPr fontId="15"/>
  </si>
  <si>
    <t>R5SHIFT</t>
    <phoneticPr fontId="15"/>
  </si>
  <si>
    <t>R6SHIFT</t>
    <phoneticPr fontId="15"/>
  </si>
  <si>
    <t>日付</t>
    <rPh sb="0" eb="2">
      <t>ヒヅケ</t>
    </rPh>
    <phoneticPr fontId="15"/>
  </si>
  <si>
    <t>変更内容</t>
    <rPh sb="0" eb="2">
      <t>ヘンコウ</t>
    </rPh>
    <rPh sb="2" eb="4">
      <t>ナイヨウ</t>
    </rPh>
    <phoneticPr fontId="15"/>
  </si>
  <si>
    <t>ランニングコスト
削減目標量
(円/年)</t>
    <rPh sb="9" eb="11">
      <t>サクゲン</t>
    </rPh>
    <rPh sb="11" eb="13">
      <t>モクヒョウ</t>
    </rPh>
    <rPh sb="13" eb="14">
      <t>リョウ</t>
    </rPh>
    <rPh sb="16" eb="17">
      <t>エン</t>
    </rPh>
    <rPh sb="18" eb="19">
      <t>ネン</t>
    </rPh>
    <phoneticPr fontId="32"/>
  </si>
  <si>
    <t>平均値</t>
    <rPh sb="0" eb="2">
      <t>ヘイキン</t>
    </rPh>
    <rPh sb="2" eb="3">
      <t>アタイ</t>
    </rPh>
    <phoneticPr fontId="32"/>
  </si>
  <si>
    <t>計算期間</t>
    <rPh sb="0" eb="2">
      <t>ケイサン</t>
    </rPh>
    <rPh sb="2" eb="4">
      <t>キカン</t>
    </rPh>
    <phoneticPr fontId="32"/>
  </si>
  <si>
    <t>・CO2削減効果の算定ツールの適用の可否を判定するフローチャートがついていますので、判定過程を赤線で示して提出ください</t>
    <rPh sb="15" eb="17">
      <t>テキヨウ</t>
    </rPh>
    <rPh sb="18" eb="20">
      <t>カヒ</t>
    </rPh>
    <rPh sb="21" eb="23">
      <t>ハンテイ</t>
    </rPh>
    <rPh sb="42" eb="44">
      <t>ハンテイ</t>
    </rPh>
    <rPh sb="44" eb="46">
      <t>カテイ</t>
    </rPh>
    <rPh sb="47" eb="49">
      <t>アカセン</t>
    </rPh>
    <rPh sb="50" eb="51">
      <t>シメ</t>
    </rPh>
    <rPh sb="53" eb="55">
      <t>テイシュツ</t>
    </rPh>
    <phoneticPr fontId="24"/>
  </si>
  <si>
    <t xml:space="preserve">    ・ガイドブックに記載のある活動種別…換算係数は、このExcelシートに組込みのものを使用ください</t>
    <rPh sb="12" eb="14">
      <t>キサイ</t>
    </rPh>
    <rPh sb="17" eb="19">
      <t>カツドウ</t>
    </rPh>
    <rPh sb="19" eb="21">
      <t>シュベツ</t>
    </rPh>
    <rPh sb="22" eb="24">
      <t>カンサン</t>
    </rPh>
    <rPh sb="24" eb="26">
      <t>ケイスウ</t>
    </rPh>
    <rPh sb="39" eb="41">
      <t>クミコ</t>
    </rPh>
    <rPh sb="46" eb="48">
      <t>シヨウ</t>
    </rPh>
    <phoneticPr fontId="15"/>
  </si>
  <si>
    <t>　　・ガイドブックに記載のない活動種別…換算係数を手入力し、そのエビデンスを提出ください</t>
    <rPh sb="10" eb="12">
      <t>キサイ</t>
    </rPh>
    <rPh sb="15" eb="17">
      <t>カツドウ</t>
    </rPh>
    <rPh sb="17" eb="19">
      <t>シュベツ</t>
    </rPh>
    <rPh sb="38" eb="40">
      <t>テイシュツ</t>
    </rPh>
    <phoneticPr fontId="15"/>
  </si>
  <si>
    <t>・計算に用いたデータ、数値の根拠資料も提出ください</t>
    <rPh sb="1" eb="3">
      <t>ケイサン</t>
    </rPh>
    <rPh sb="4" eb="5">
      <t>モチ</t>
    </rPh>
    <rPh sb="11" eb="13">
      <t>スウチ</t>
    </rPh>
    <rPh sb="14" eb="16">
      <t>コンキョ</t>
    </rPh>
    <rPh sb="16" eb="18">
      <t>シリョウ</t>
    </rPh>
    <rPh sb="19" eb="21">
      <t>テイシュツ</t>
    </rPh>
    <phoneticPr fontId="24"/>
  </si>
  <si>
    <t>・計算した下記ツールのExcelファイル、計算に用いたデータ、数値の根拠資料も提出ください</t>
    <rPh sb="1" eb="3">
      <t>ケイサン</t>
    </rPh>
    <rPh sb="5" eb="7">
      <t>カキ</t>
    </rPh>
    <rPh sb="21" eb="23">
      <t>ケイサン</t>
    </rPh>
    <rPh sb="24" eb="25">
      <t>モチ</t>
    </rPh>
    <rPh sb="31" eb="33">
      <t>スウチ</t>
    </rPh>
    <rPh sb="34" eb="36">
      <t>コンキョ</t>
    </rPh>
    <rPh sb="36" eb="38">
      <t>シリョウ</t>
    </rPh>
    <rPh sb="39" eb="41">
      <t>テイシュツ</t>
    </rPh>
    <phoneticPr fontId="24"/>
  </si>
  <si>
    <t>SHIFT事業実施(予算枠問わず)</t>
    <rPh sb="5" eb="7">
      <t>ジギョウ</t>
    </rPh>
    <rPh sb="7" eb="9">
      <t>ジッシ</t>
    </rPh>
    <rPh sb="10" eb="12">
      <t>ヨサン</t>
    </rPh>
    <rPh sb="12" eb="13">
      <t>ワク</t>
    </rPh>
    <rPh sb="13" eb="14">
      <t>ト</t>
    </rPh>
    <phoneticPr fontId="15"/>
  </si>
  <si>
    <t>中小企業法第２条に定義された中小企業者に該当する</t>
    <rPh sb="0" eb="2">
      <t>チュウショウ</t>
    </rPh>
    <rPh sb="2" eb="4">
      <t>キギョウ</t>
    </rPh>
    <rPh sb="4" eb="5">
      <t>ホウ</t>
    </rPh>
    <rPh sb="5" eb="6">
      <t>ダイ</t>
    </rPh>
    <rPh sb="7" eb="8">
      <t>ジョウ</t>
    </rPh>
    <rPh sb="9" eb="11">
      <t>テイギ</t>
    </rPh>
    <rPh sb="14" eb="16">
      <t>チュウショウ</t>
    </rPh>
    <rPh sb="16" eb="18">
      <t>キギョウ</t>
    </rPh>
    <rPh sb="18" eb="19">
      <t>シャ</t>
    </rPh>
    <rPh sb="20" eb="22">
      <t>ガイトウ</t>
    </rPh>
    <phoneticPr fontId="15"/>
  </si>
  <si>
    <t>中小企業</t>
    <rPh sb="0" eb="2">
      <t>チュウショウ</t>
    </rPh>
    <rPh sb="2" eb="4">
      <t>キギョウ</t>
    </rPh>
    <phoneticPr fontId="15"/>
  </si>
  <si>
    <t>デコ活への取り組み</t>
    <rPh sb="2" eb="3">
      <t>カツ</t>
    </rPh>
    <rPh sb="5" eb="6">
      <t>ト</t>
    </rPh>
    <rPh sb="7" eb="8">
      <t>ク</t>
    </rPh>
    <phoneticPr fontId="15"/>
  </si>
  <si>
    <t>代表事業者、共同事業者、実施事業者のいずれかがデコ活に取組んでいる</t>
    <phoneticPr fontId="15"/>
  </si>
  <si>
    <t xml:space="preserve">    ・ガイドブックに記載のある活動種別…換算係数は、このExcelシートに組込まれています</t>
    <rPh sb="12" eb="14">
      <t>キサイ</t>
    </rPh>
    <rPh sb="17" eb="19">
      <t>カツドウ</t>
    </rPh>
    <rPh sb="19" eb="21">
      <t>シュベツ</t>
    </rPh>
    <rPh sb="22" eb="24">
      <t>カンサン</t>
    </rPh>
    <rPh sb="24" eb="26">
      <t>ケイスウ</t>
    </rPh>
    <rPh sb="39" eb="41">
      <t>クミコ</t>
    </rPh>
    <phoneticPr fontId="15"/>
  </si>
  <si>
    <t>※3 種別～活動量単位の単位、数値は最上段の表中の同じNo.のものが自動転記される</t>
    <rPh sb="3" eb="5">
      <t>シュベツ</t>
    </rPh>
    <rPh sb="6" eb="9">
      <t>カツドウリョウ</t>
    </rPh>
    <rPh sb="9" eb="11">
      <t>タンイ</t>
    </rPh>
    <rPh sb="12" eb="14">
      <t>タンイ</t>
    </rPh>
    <rPh sb="15" eb="17">
      <t>スウチ</t>
    </rPh>
    <rPh sb="18" eb="19">
      <t>サイ</t>
    </rPh>
    <rPh sb="19" eb="21">
      <t>ジョウダン</t>
    </rPh>
    <rPh sb="22" eb="24">
      <t>ヒョウチュウ</t>
    </rPh>
    <rPh sb="25" eb="26">
      <t>オナ</t>
    </rPh>
    <rPh sb="34" eb="36">
      <t>ジドウ</t>
    </rPh>
    <rPh sb="36" eb="38">
      <t>テンキ</t>
    </rPh>
    <phoneticPr fontId="15"/>
  </si>
  <si>
    <t>使用した</t>
    <rPh sb="0" eb="2">
      <t>シヨウ</t>
    </rPh>
    <phoneticPr fontId="15"/>
  </si>
  <si>
    <t>使用しない</t>
    <rPh sb="0" eb="2">
      <t>シヨウ</t>
    </rPh>
    <phoneticPr fontId="15"/>
  </si>
  <si>
    <t>CO2排出削減量(t-CO2/年)</t>
    <rPh sb="3" eb="5">
      <t>ハイシュツ</t>
    </rPh>
    <rPh sb="5" eb="7">
      <t>サクゲン</t>
    </rPh>
    <rPh sb="7" eb="8">
      <t>リョウ</t>
    </rPh>
    <rPh sb="15" eb="16">
      <t>ネン</t>
    </rPh>
    <phoneticPr fontId="15"/>
  </si>
  <si>
    <t>対策実施【前】</t>
    <rPh sb="0" eb="2">
      <t>タイサク</t>
    </rPh>
    <rPh sb="2" eb="4">
      <t>ジッシ</t>
    </rPh>
    <rPh sb="5" eb="6">
      <t>マエ</t>
    </rPh>
    <phoneticPr fontId="15"/>
  </si>
  <si>
    <t>対策実施【計画】</t>
    <rPh sb="0" eb="2">
      <t>タイサク</t>
    </rPh>
    <rPh sb="2" eb="4">
      <t>ジッシ</t>
    </rPh>
    <rPh sb="5" eb="7">
      <t>ケイカク</t>
    </rPh>
    <phoneticPr fontId="15"/>
  </si>
  <si>
    <t>※2 対策【前】の年間使用量は基準年度活動量と矛盾しないようにしてください</t>
    <rPh sb="3" eb="5">
      <t>タイサク</t>
    </rPh>
    <rPh sb="6" eb="7">
      <t>マエ</t>
    </rPh>
    <rPh sb="9" eb="11">
      <t>ネンカン</t>
    </rPh>
    <rPh sb="11" eb="14">
      <t>シヨウリョウ</t>
    </rPh>
    <rPh sb="15" eb="17">
      <t>キジュン</t>
    </rPh>
    <rPh sb="17" eb="19">
      <t>ネンド</t>
    </rPh>
    <rPh sb="19" eb="22">
      <t>カツドウリョウ</t>
    </rPh>
    <rPh sb="23" eb="25">
      <t>ムジュン</t>
    </rPh>
    <phoneticPr fontId="32"/>
  </si>
  <si>
    <t>※3 導入前の単価は昨年度の平均単価を使用してください</t>
    <rPh sb="3" eb="5">
      <t>ドウニュウ</t>
    </rPh>
    <rPh sb="5" eb="6">
      <t>マエ</t>
    </rPh>
    <rPh sb="7" eb="9">
      <t>タンカ</t>
    </rPh>
    <rPh sb="10" eb="13">
      <t>サクネンド</t>
    </rPh>
    <rPh sb="14" eb="16">
      <t>ヘイキン</t>
    </rPh>
    <rPh sb="16" eb="18">
      <t>タンカ</t>
    </rPh>
    <rPh sb="19" eb="21">
      <t>シヨウ</t>
    </rPh>
    <phoneticPr fontId="32"/>
  </si>
  <si>
    <t>※4 料金が従量料金と基本料金で構成されている場合、昨年度の年間経費から単価を逆算して求めてください</t>
    <rPh sb="26" eb="29">
      <t>サクネンド</t>
    </rPh>
    <phoneticPr fontId="32"/>
  </si>
  <si>
    <t xml:space="preserve">       導入後の単価は根拠資料を提出してください。ただし、エネルギーの種類が導入前後で同じ場合は導入前と同じ単価を使用してください</t>
    <rPh sb="7" eb="9">
      <t>ドウニュウ</t>
    </rPh>
    <rPh sb="9" eb="10">
      <t>ゴ</t>
    </rPh>
    <rPh sb="11" eb="13">
      <t>タンカ</t>
    </rPh>
    <rPh sb="14" eb="16">
      <t>コンキョ</t>
    </rPh>
    <rPh sb="16" eb="18">
      <t>シリョウ</t>
    </rPh>
    <rPh sb="19" eb="21">
      <t>テイシュツ</t>
    </rPh>
    <phoneticPr fontId="32"/>
  </si>
  <si>
    <t>※5 ランニングコスト削減額はCO2削減に直接係わる燃料、電力などのユーテリティの経費で評価してください</t>
    <rPh sb="23" eb="24">
      <t>カカ</t>
    </rPh>
    <phoneticPr fontId="32"/>
  </si>
  <si>
    <t>※6 網掛けのセルは自動計算されるため、直接入力をしないでください</t>
    <rPh sb="3" eb="5">
      <t>アミカ</t>
    </rPh>
    <rPh sb="10" eb="12">
      <t>ジドウ</t>
    </rPh>
    <rPh sb="12" eb="14">
      <t>ケイサン</t>
    </rPh>
    <rPh sb="20" eb="22">
      <t>チョクセツ</t>
    </rPh>
    <rPh sb="22" eb="24">
      <t>ニュウリョク</t>
    </rPh>
    <phoneticPr fontId="32"/>
  </si>
  <si>
    <t>※7 クレジット売却収入益は計算に含めません</t>
    <phoneticPr fontId="32"/>
  </si>
  <si>
    <t>エネルギーコスト
(千円/年)</t>
    <rPh sb="10" eb="12">
      <t>センエン</t>
    </rPh>
    <rPh sb="13" eb="14">
      <t>ネン</t>
    </rPh>
    <phoneticPr fontId="15"/>
  </si>
  <si>
    <t>※1 計算式が成立する単位を設定してください</t>
    <rPh sb="3" eb="6">
      <t>ケイサンシキ</t>
    </rPh>
    <rPh sb="7" eb="9">
      <t>セイリツ</t>
    </rPh>
    <rPh sb="11" eb="13">
      <t>タンイ</t>
    </rPh>
    <rPh sb="14" eb="16">
      <t>セッテイ</t>
    </rPh>
    <phoneticPr fontId="32"/>
  </si>
  <si>
    <t>表紙様式第1別紙</t>
    <rPh sb="0" eb="2">
      <t>ヒョウシ</t>
    </rPh>
    <rPh sb="2" eb="4">
      <t>ヨウシキ</t>
    </rPh>
    <rPh sb="4" eb="5">
      <t>ダイ</t>
    </rPh>
    <phoneticPr fontId="15"/>
  </si>
  <si>
    <t>「二酸化炭素排出抑制対策事業費等補助金」
（脱炭素等技術による工場・事業場の省CO2化加速事業（SHIFT事業））
省CO2型システムへの改修支援事業</t>
    <rPh sb="22" eb="23">
      <t>ダツ</t>
    </rPh>
    <rPh sb="23" eb="25">
      <t>タンソ</t>
    </rPh>
    <rPh sb="25" eb="26">
      <t>トウ</t>
    </rPh>
    <rPh sb="26" eb="28">
      <t>ギジュツ</t>
    </rPh>
    <rPh sb="31" eb="33">
      <t>コウジョウ</t>
    </rPh>
    <rPh sb="34" eb="37">
      <t>ジギョウジョウ</t>
    </rPh>
    <rPh sb="38" eb="39">
      <t>ショウ</t>
    </rPh>
    <rPh sb="42" eb="43">
      <t>カ</t>
    </rPh>
    <rPh sb="43" eb="45">
      <t>カソク</t>
    </rPh>
    <rPh sb="45" eb="47">
      <t>ジギョウ</t>
    </rPh>
    <rPh sb="69" eb="71">
      <t>カイシュウ</t>
    </rPh>
    <rPh sb="71" eb="73">
      <t>シエン</t>
    </rPh>
    <rPh sb="73" eb="75">
      <t>ジギョウ</t>
    </rPh>
    <phoneticPr fontId="15"/>
  </si>
  <si>
    <t>その他運転コスト(運転・管理費、用水費、薬品費等)(千円/年)</t>
    <rPh sb="26" eb="28">
      <t>センエン</t>
    </rPh>
    <rPh sb="29" eb="30">
      <t>ネン</t>
    </rPh>
    <phoneticPr fontId="15"/>
  </si>
  <si>
    <t>内容</t>
    <rPh sb="0" eb="2">
      <t>ナイヨウ</t>
    </rPh>
    <phoneticPr fontId="15"/>
  </si>
  <si>
    <t>【隠す】</t>
    <rPh sb="1" eb="2">
      <t>カク</t>
    </rPh>
    <phoneticPr fontId="15"/>
  </si>
  <si>
    <t>CO2排出削減量合計しきい値</t>
    <rPh sb="3" eb="5">
      <t>ハイシュツ</t>
    </rPh>
    <rPh sb="5" eb="7">
      <t>サクゲン</t>
    </rPh>
    <rPh sb="7" eb="8">
      <t>リョウ</t>
    </rPh>
    <rPh sb="8" eb="10">
      <t>ゴウケイ</t>
    </rPh>
    <rPh sb="13" eb="14">
      <t>アタイ</t>
    </rPh>
    <phoneticPr fontId="15"/>
  </si>
  <si>
    <t>t-CO2/年</t>
    <rPh sb="6" eb="7">
      <t>ネン</t>
    </rPh>
    <phoneticPr fontId="15"/>
  </si>
  <si>
    <t>上記未満の場合の補助金上限</t>
    <rPh sb="0" eb="2">
      <t>ジョウキ</t>
    </rPh>
    <rPh sb="2" eb="4">
      <t>ミマン</t>
    </rPh>
    <rPh sb="5" eb="7">
      <t>バアイ</t>
    </rPh>
    <rPh sb="8" eb="11">
      <t>ホジョキン</t>
    </rPh>
    <rPh sb="11" eb="13">
      <t>ジョウゲン</t>
    </rPh>
    <phoneticPr fontId="15"/>
  </si>
  <si>
    <t>補助金上限額</t>
    <rPh sb="0" eb="3">
      <t>ホジョキン</t>
    </rPh>
    <rPh sb="3" eb="5">
      <t>ジョウゲン</t>
    </rPh>
    <rPh sb="5" eb="6">
      <t>ガク</t>
    </rPh>
    <phoneticPr fontId="15"/>
  </si>
  <si>
    <t>審査の希望</t>
    <rPh sb="0" eb="2">
      <t>シンサ</t>
    </rPh>
    <rPh sb="3" eb="5">
      <t>キボウ</t>
    </rPh>
    <phoneticPr fontId="15"/>
  </si>
  <si>
    <t>二次辞退</t>
    <rPh sb="0" eb="2">
      <t>ニジ</t>
    </rPh>
    <rPh sb="2" eb="4">
      <t>ジタイ</t>
    </rPh>
    <phoneticPr fontId="15"/>
  </si>
  <si>
    <t>年間の活動量を入力する場合は、4月の欄に年間の活動量を入力し、その他の月は空欄のままとすること</t>
    <rPh sb="0" eb="2">
      <t>ネンカン</t>
    </rPh>
    <rPh sb="3" eb="6">
      <t>カツドウリョウ</t>
    </rPh>
    <rPh sb="7" eb="9">
      <t>ニュウリョク</t>
    </rPh>
    <rPh sb="11" eb="13">
      <t>バアイ</t>
    </rPh>
    <rPh sb="16" eb="17">
      <t>ガツ</t>
    </rPh>
    <rPh sb="18" eb="19">
      <t>ラン</t>
    </rPh>
    <rPh sb="20" eb="22">
      <t>ネンカン</t>
    </rPh>
    <rPh sb="23" eb="26">
      <t>カツドウリョウ</t>
    </rPh>
    <rPh sb="27" eb="29">
      <t>ニュウリョク</t>
    </rPh>
    <rPh sb="33" eb="34">
      <t>タ</t>
    </rPh>
    <rPh sb="35" eb="36">
      <t>ツキ</t>
    </rPh>
    <rPh sb="37" eb="39">
      <t>クウラン</t>
    </rPh>
    <phoneticPr fontId="15"/>
  </si>
  <si>
    <t>※上表に記載した情報に基づき、
・削減目標量＝導入前合計エネルギー消費量ｘ[（導入後設備水準(効率）－導入前設備水準（効率））÷導入後設備水準(効率)]X排出係数
　の計算結果を以下に記載してください。導入前合計エネルギー消費量の把握方法（実測／推計）も記載してください。
・手計算で追えるように具体的に数式を記載してください
・表を貼り付ける場合は、表の元になるExcelファイルも提出してください
・下記に記入しきれない場合は、別紙を提出してください</t>
    <rPh sb="1" eb="2">
      <t>ウエ</t>
    </rPh>
    <rPh sb="2" eb="3">
      <t>ヒョウ</t>
    </rPh>
    <rPh sb="4" eb="6">
      <t>キサイ</t>
    </rPh>
    <rPh sb="8" eb="10">
      <t>ジョウホウ</t>
    </rPh>
    <rPh sb="11" eb="12">
      <t>モト</t>
    </rPh>
    <rPh sb="18" eb="20">
      <t>モクヒョウ</t>
    </rPh>
    <rPh sb="20" eb="21">
      <t>リョウ</t>
    </rPh>
    <rPh sb="22" eb="24">
      <t>ドウニュウ</t>
    </rPh>
    <rPh sb="24" eb="25">
      <t>マエ</t>
    </rPh>
    <rPh sb="25" eb="27">
      <t>ゴウケイ</t>
    </rPh>
    <rPh sb="32" eb="35">
      <t>ショウヒリョウ</t>
    </rPh>
    <rPh sb="38" eb="40">
      <t>ドウニュウ</t>
    </rPh>
    <rPh sb="40" eb="41">
      <t>ゴ</t>
    </rPh>
    <rPh sb="41" eb="43">
      <t>セツビ</t>
    </rPh>
    <rPh sb="43" eb="45">
      <t>スイジュン</t>
    </rPh>
    <rPh sb="46" eb="48">
      <t>コウリツ</t>
    </rPh>
    <rPh sb="50" eb="52">
      <t>ドウニュウ</t>
    </rPh>
    <rPh sb="52" eb="53">
      <t>マエ</t>
    </rPh>
    <rPh sb="53" eb="55">
      <t>セツビ</t>
    </rPh>
    <rPh sb="55" eb="57">
      <t>スイジュン</t>
    </rPh>
    <rPh sb="58" eb="60">
      <t>コウリツ</t>
    </rPh>
    <rPh sb="63" eb="65">
      <t>ドウニュウ</t>
    </rPh>
    <rPh sb="65" eb="66">
      <t>ゴ</t>
    </rPh>
    <rPh sb="66" eb="68">
      <t>セツビ</t>
    </rPh>
    <rPh sb="68" eb="70">
      <t>スイジュン</t>
    </rPh>
    <rPh sb="71" eb="73">
      <t>コウリツ</t>
    </rPh>
    <rPh sb="76" eb="78">
      <t>ハイシュツ</t>
    </rPh>
    <rPh sb="78" eb="80">
      <t>ケイスウ</t>
    </rPh>
    <rPh sb="83" eb="85">
      <t>ケイサン</t>
    </rPh>
    <rPh sb="85" eb="87">
      <t>ケッカ</t>
    </rPh>
    <rPh sb="88" eb="90">
      <t>イカ</t>
    </rPh>
    <rPh sb="91" eb="93">
      <t>キサイ</t>
    </rPh>
    <rPh sb="100" eb="102">
      <t>ドウニュウ</t>
    </rPh>
    <rPh sb="102" eb="103">
      <t>マエ</t>
    </rPh>
    <rPh sb="103" eb="105">
      <t>ゴウケイ</t>
    </rPh>
    <rPh sb="110" eb="113">
      <t>ショウヒリョウ</t>
    </rPh>
    <rPh sb="114" eb="116">
      <t>ハアク</t>
    </rPh>
    <rPh sb="116" eb="118">
      <t>ホウホウ</t>
    </rPh>
    <rPh sb="119" eb="121">
      <t>ジッソク</t>
    </rPh>
    <rPh sb="122" eb="124">
      <t>スイケイ</t>
    </rPh>
    <rPh sb="126" eb="128">
      <t>キサイ</t>
    </rPh>
    <rPh sb="136" eb="137">
      <t>テ</t>
    </rPh>
    <rPh sb="138" eb="140">
      <t>ケイサン</t>
    </rPh>
    <rPh sb="141" eb="142">
      <t>オ</t>
    </rPh>
    <rPh sb="147" eb="150">
      <t>グタイテキ</t>
    </rPh>
    <rPh sb="151" eb="153">
      <t>スウシキ</t>
    </rPh>
    <rPh sb="154" eb="156">
      <t>キサイ</t>
    </rPh>
    <rPh sb="163" eb="164">
      <t>ヒョウ</t>
    </rPh>
    <rPh sb="166" eb="167">
      <t>ハ</t>
    </rPh>
    <rPh sb="168" eb="169">
      <t>ツ</t>
    </rPh>
    <rPh sb="171" eb="173">
      <t>バアイ</t>
    </rPh>
    <rPh sb="175" eb="176">
      <t>ヒョウ</t>
    </rPh>
    <rPh sb="177" eb="178">
      <t>モト</t>
    </rPh>
    <rPh sb="202" eb="204">
      <t>カキ</t>
    </rPh>
    <rPh sb="205" eb="207">
      <t>キニュウ</t>
    </rPh>
    <rPh sb="212" eb="214">
      <t>バアイ</t>
    </rPh>
    <rPh sb="216" eb="218">
      <t>ベッシ</t>
    </rPh>
    <rPh sb="219" eb="221">
      <t>テイシュツ</t>
    </rPh>
    <phoneticPr fontId="32"/>
  </si>
  <si>
    <t>①CO2排出量計算書、実施計画書から自動転記される情報</t>
    <rPh sb="4" eb="6">
      <t>ハイシュツ</t>
    </rPh>
    <rPh sb="6" eb="7">
      <t>リョウ</t>
    </rPh>
    <rPh sb="7" eb="10">
      <t>ケイサンショ</t>
    </rPh>
    <rPh sb="11" eb="13">
      <t>ジッシ</t>
    </rPh>
    <rPh sb="13" eb="16">
      <t>ケイカクショ</t>
    </rPh>
    <rPh sb="18" eb="20">
      <t>ジドウ</t>
    </rPh>
    <rPh sb="20" eb="22">
      <t>テンキ</t>
    </rPh>
    <rPh sb="25" eb="27">
      <t>ジョウホウ</t>
    </rPh>
    <phoneticPr fontId="15"/>
  </si>
  <si>
    <t>①購買伝票、計器記録を基に記入する場合は、それらのエビデンスを提出ください</t>
    <rPh sb="1" eb="3">
      <t>コウバイ</t>
    </rPh>
    <rPh sb="3" eb="5">
      <t>デンピョウ</t>
    </rPh>
    <rPh sb="6" eb="8">
      <t>ケイキ</t>
    </rPh>
    <rPh sb="8" eb="10">
      <t>キロク</t>
    </rPh>
    <rPh sb="11" eb="12">
      <t>モト</t>
    </rPh>
    <rPh sb="13" eb="15">
      <t>キニュウ</t>
    </rPh>
    <rPh sb="17" eb="19">
      <t>バアイ</t>
    </rPh>
    <rPh sb="31" eb="33">
      <t>テイシュツ</t>
    </rPh>
    <phoneticPr fontId="15"/>
  </si>
  <si>
    <t>5．各事業者の役割分担（連名申請及び共同申請の場合）</t>
    <rPh sb="2" eb="6">
      <t>カクジギョウシャ</t>
    </rPh>
    <rPh sb="7" eb="11">
      <t>ヤクワリブンタン</t>
    </rPh>
    <rPh sb="12" eb="16">
      <t>レンメイシンセイ</t>
    </rPh>
    <rPh sb="16" eb="17">
      <t>オヨ</t>
    </rPh>
    <rPh sb="18" eb="22">
      <t>キョウドウシンセイ</t>
    </rPh>
    <rPh sb="23" eb="25">
      <t>バアイ</t>
    </rPh>
    <phoneticPr fontId="15"/>
  </si>
  <si>
    <t>事業のパラメータ</t>
    <rPh sb="0" eb="2">
      <t>ジギョウ</t>
    </rPh>
    <phoneticPr fontId="15"/>
  </si>
  <si>
    <t>事業のパラメータ</t>
    <phoneticPr fontId="15"/>
  </si>
  <si>
    <t>5.役割分担</t>
    <phoneticPr fontId="15"/>
  </si>
  <si>
    <t>代表事業者_1</t>
    <rPh sb="0" eb="2">
      <t>ダイヒョウ</t>
    </rPh>
    <rPh sb="2" eb="5">
      <t>ジギョウシャ</t>
    </rPh>
    <phoneticPr fontId="15"/>
  </si>
  <si>
    <t>(A1)</t>
    <phoneticPr fontId="15"/>
  </si>
  <si>
    <t>(E1)</t>
    <phoneticPr fontId="15"/>
  </si>
  <si>
    <t>ここもチェック入れておく【済】</t>
    <rPh sb="7" eb="8">
      <t>イ</t>
    </rPh>
    <rPh sb="13" eb="14">
      <t>スミ</t>
    </rPh>
    <phoneticPr fontId="15"/>
  </si>
  <si>
    <t>※8 活動量からCO2排出量へ換算する係数は、環境省ホームページ掲載の、以下の図書をを参照し、</t>
    <phoneticPr fontId="15"/>
  </si>
  <si>
    <t>②様式1別紙2、実施計画書から自動転記される情報</t>
    <rPh sb="1" eb="3">
      <t>ヨウシキ</t>
    </rPh>
    <rPh sb="4" eb="6">
      <t>ベッシ</t>
    </rPh>
    <rPh sb="8" eb="10">
      <t>ジッシ</t>
    </rPh>
    <rPh sb="10" eb="13">
      <t>ケイカクショ</t>
    </rPh>
    <rPh sb="15" eb="17">
      <t>ジドウ</t>
    </rPh>
    <rPh sb="17" eb="19">
      <t>テンキ</t>
    </rPh>
    <rPh sb="22" eb="24">
      <t>ジョウホウ</t>
    </rPh>
    <phoneticPr fontId="15"/>
  </si>
  <si>
    <t>様式第1別紙2　経費内訳　　</t>
    <rPh sb="0" eb="2">
      <t>ヨウシキ</t>
    </rPh>
    <rPh sb="2" eb="3">
      <t>ダイ</t>
    </rPh>
    <rPh sb="4" eb="6">
      <t>ベッシ</t>
    </rPh>
    <rPh sb="8" eb="12">
      <t>ケイヒウチワケ</t>
    </rPh>
    <phoneticPr fontId="15"/>
  </si>
  <si>
    <t>～</t>
    <phoneticPr fontId="15"/>
  </si>
  <si>
    <t>【非表示】</t>
    <rPh sb="1" eb="4">
      <t>ヒヒョウジ</t>
    </rPh>
    <phoneticPr fontId="15"/>
  </si>
  <si>
    <t>2026年度</t>
    <rPh sb="4" eb="6">
      <t>ネンド</t>
    </rPh>
    <phoneticPr fontId="15"/>
  </si>
  <si>
    <t>2027年度</t>
    <rPh sb="4" eb="6">
      <t>ネンド</t>
    </rPh>
    <phoneticPr fontId="15"/>
  </si>
  <si>
    <t>複数年度分の合計</t>
    <phoneticPr fontId="15"/>
  </si>
  <si>
    <t>1年目</t>
    <rPh sb="1" eb="3">
      <t>ネンメ</t>
    </rPh>
    <phoneticPr fontId="15"/>
  </si>
  <si>
    <t>2年目</t>
    <rPh sb="1" eb="3">
      <t>ネンメ</t>
    </rPh>
    <phoneticPr fontId="15"/>
  </si>
  <si>
    <t>3年目</t>
    <rPh sb="1" eb="3">
      <t>ネンメ</t>
    </rPh>
    <phoneticPr fontId="15"/>
  </si>
  <si>
    <t>補助金の上限値参照セルを指定すること【済】</t>
    <rPh sb="0" eb="3">
      <t>ホジョキン</t>
    </rPh>
    <rPh sb="4" eb="7">
      <t>ジョウゲンチ</t>
    </rPh>
    <rPh sb="7" eb="9">
      <t>サンショウ</t>
    </rPh>
    <rPh sb="12" eb="14">
      <t>シテイ</t>
    </rPh>
    <rPh sb="19" eb="20">
      <t>スミ</t>
    </rPh>
    <phoneticPr fontId="15"/>
  </si>
  <si>
    <t>事業者名の参照セルを指定すること【済】</t>
    <rPh sb="0" eb="2">
      <t>ジギョウ</t>
    </rPh>
    <rPh sb="2" eb="3">
      <t>シャ</t>
    </rPh>
    <rPh sb="3" eb="4">
      <t>メイ</t>
    </rPh>
    <rPh sb="5" eb="7">
      <t>サンショウ</t>
    </rPh>
    <rPh sb="10" eb="12">
      <t>シテイ</t>
    </rPh>
    <rPh sb="17" eb="18">
      <t>スミ</t>
    </rPh>
    <phoneticPr fontId="15"/>
  </si>
  <si>
    <t>1.代表事業者1者(1年目)</t>
    <rPh sb="8" eb="9">
      <t>モノ</t>
    </rPh>
    <rPh sb="11" eb="13">
      <t>ネンメ</t>
    </rPh>
    <phoneticPr fontId="15"/>
  </si>
  <si>
    <t>2.代表事業者1者(2年目)</t>
    <rPh sb="8" eb="9">
      <t>モノ</t>
    </rPh>
    <rPh sb="11" eb="13">
      <t>ネンメ</t>
    </rPh>
    <phoneticPr fontId="15"/>
  </si>
  <si>
    <t>3.代表事業者1者(3年目)</t>
    <rPh sb="8" eb="9">
      <t>モノ</t>
    </rPh>
    <rPh sb="11" eb="13">
      <t>ネンメ</t>
    </rPh>
    <phoneticPr fontId="15"/>
  </si>
  <si>
    <t>4.代表事業者1者(合計)</t>
    <rPh sb="8" eb="9">
      <t>モノ</t>
    </rPh>
    <rPh sb="10" eb="12">
      <t>ゴウケイ</t>
    </rPh>
    <phoneticPr fontId="15"/>
  </si>
  <si>
    <t>5.代表事業者2_1者(1年目)</t>
    <rPh sb="2" eb="4">
      <t>ダイヒョウ</t>
    </rPh>
    <rPh sb="4" eb="7">
      <t>ジギョウシャ</t>
    </rPh>
    <rPh sb="10" eb="11">
      <t>モノ</t>
    </rPh>
    <phoneticPr fontId="15"/>
  </si>
  <si>
    <t>6.代表事業者2_1者(2年目)</t>
    <rPh sb="2" eb="4">
      <t>ダイヒョウ</t>
    </rPh>
    <rPh sb="4" eb="7">
      <t>ジギョウシャ</t>
    </rPh>
    <rPh sb="10" eb="11">
      <t>モノ</t>
    </rPh>
    <phoneticPr fontId="15"/>
  </si>
  <si>
    <t>7.代表事業者2_1者(3年目)</t>
    <rPh sb="2" eb="4">
      <t>ダイヒョウ</t>
    </rPh>
    <rPh sb="4" eb="7">
      <t>ジギョウシャ</t>
    </rPh>
    <rPh sb="10" eb="11">
      <t>モノ</t>
    </rPh>
    <phoneticPr fontId="15"/>
  </si>
  <si>
    <t>8.代表事業者2_1者(合計)</t>
    <rPh sb="10" eb="11">
      <t>モノ</t>
    </rPh>
    <phoneticPr fontId="15"/>
  </si>
  <si>
    <t>9.代表事業者2_2者(1年目)</t>
    <rPh sb="10" eb="11">
      <t>モノ</t>
    </rPh>
    <phoneticPr fontId="15"/>
  </si>
  <si>
    <t>10.代表事業者2_2者(2年目)</t>
    <rPh sb="11" eb="12">
      <t>モノ</t>
    </rPh>
    <phoneticPr fontId="15"/>
  </si>
  <si>
    <t>11.代表事業者2_2者(3年目)</t>
    <rPh sb="11" eb="12">
      <t>モノ</t>
    </rPh>
    <phoneticPr fontId="15"/>
  </si>
  <si>
    <t>12.代表事業者2_2者(合計)</t>
    <rPh sb="11" eb="12">
      <t>モノ</t>
    </rPh>
    <phoneticPr fontId="15"/>
  </si>
  <si>
    <t>13.代表事業者2者まとめ(1年目)</t>
    <rPh sb="9" eb="10">
      <t>モノ</t>
    </rPh>
    <phoneticPr fontId="15"/>
  </si>
  <si>
    <t>14.代表事業者2者まとめ(2年目)</t>
    <rPh sb="9" eb="10">
      <t>モノ</t>
    </rPh>
    <phoneticPr fontId="15"/>
  </si>
  <si>
    <t>15.代表事業者2者まとめ(3年目)</t>
    <rPh sb="9" eb="10">
      <t>モノ</t>
    </rPh>
    <phoneticPr fontId="15"/>
  </si>
  <si>
    <t>16.代表事業者2者まとめ(合計)</t>
    <rPh sb="9" eb="10">
      <t>モノ</t>
    </rPh>
    <phoneticPr fontId="15"/>
  </si>
  <si>
    <t>別紙2</t>
    <rPh sb="0" eb="2">
      <t>ベッシ</t>
    </rPh>
    <phoneticPr fontId="15"/>
  </si>
  <si>
    <t>資料</t>
    <rPh sb="0" eb="2">
      <t>シリョウ</t>
    </rPh>
    <phoneticPr fontId="15"/>
  </si>
  <si>
    <t>資料　経費内訳　　</t>
    <rPh sb="0" eb="2">
      <t>シリョウ</t>
    </rPh>
    <rPh sb="3" eb="7">
      <t>ケイヒウチワケ</t>
    </rPh>
    <phoneticPr fontId="15"/>
  </si>
  <si>
    <t>一次公募で採択されなかった場合、二次公募での審査は辞退する</t>
    <rPh sb="0" eb="2">
      <t>イチジ</t>
    </rPh>
    <rPh sb="2" eb="4">
      <t>コウボ</t>
    </rPh>
    <rPh sb="5" eb="7">
      <t>サイタク</t>
    </rPh>
    <rPh sb="13" eb="15">
      <t>バアイ</t>
    </rPh>
    <rPh sb="16" eb="18">
      <t>ニジ</t>
    </rPh>
    <rPh sb="18" eb="20">
      <t>コウボ</t>
    </rPh>
    <rPh sb="22" eb="24">
      <t>シンサ</t>
    </rPh>
    <rPh sb="25" eb="27">
      <t>ジタイ</t>
    </rPh>
    <phoneticPr fontId="15"/>
  </si>
  <si>
    <t>ボイラーの電化（ヒートポンプ給湯器）</t>
    <rPh sb="5" eb="7">
      <t>デンカ</t>
    </rPh>
    <rPh sb="14" eb="17">
      <t>キュウトウキ</t>
    </rPh>
    <phoneticPr fontId="24"/>
  </si>
  <si>
    <t>CO2削減計画書</t>
    <rPh sb="3" eb="5">
      <t>サクゲン</t>
    </rPh>
    <rPh sb="5" eb="8">
      <t>ケイカクショ</t>
    </rPh>
    <phoneticPr fontId="15"/>
  </si>
  <si>
    <t>別添</t>
    <rPh sb="0" eb="2">
      <t>ベッテン</t>
    </rPh>
    <phoneticPr fontId="15"/>
  </si>
  <si>
    <t>1.敷地境界(代表事業者_1)</t>
    <rPh sb="2" eb="4">
      <t>シキチ</t>
    </rPh>
    <rPh sb="4" eb="6">
      <t>キョウカイ</t>
    </rPh>
    <rPh sb="7" eb="9">
      <t>ダイヒョウ</t>
    </rPh>
    <rPh sb="9" eb="12">
      <t>ジギョウシャ</t>
    </rPh>
    <phoneticPr fontId="15"/>
  </si>
  <si>
    <t>1.敷地境界(代表事業者_2)</t>
    <rPh sb="2" eb="4">
      <t>シキチ</t>
    </rPh>
    <rPh sb="4" eb="6">
      <t>キョウカイ</t>
    </rPh>
    <rPh sb="7" eb="9">
      <t>ダイヒョウ</t>
    </rPh>
    <rPh sb="9" eb="12">
      <t>ジギョウシャ</t>
    </rPh>
    <phoneticPr fontId="15"/>
  </si>
  <si>
    <t>1.敷地境界(グループ申請)</t>
    <rPh sb="2" eb="4">
      <t>シキチ</t>
    </rPh>
    <rPh sb="4" eb="6">
      <t>キョウカイ</t>
    </rPh>
    <rPh sb="11" eb="13">
      <t>シンセイ</t>
    </rPh>
    <phoneticPr fontId="15"/>
  </si>
  <si>
    <t>2.その他の審査項目</t>
    <rPh sb="4" eb="5">
      <t>タ</t>
    </rPh>
    <rPh sb="6" eb="10">
      <t>シンサコウモク</t>
    </rPh>
    <phoneticPr fontId="15"/>
  </si>
  <si>
    <t>3.LD-Tech</t>
    <phoneticPr fontId="15"/>
  </si>
  <si>
    <t>4.他の補助事業</t>
    <rPh sb="2" eb="3">
      <t>タ</t>
    </rPh>
    <rPh sb="4" eb="8">
      <t>ホジョジギョウ</t>
    </rPh>
    <phoneticPr fontId="15"/>
  </si>
  <si>
    <t>別添1　敷地境界</t>
    <rPh sb="0" eb="2">
      <t>ベッテン</t>
    </rPh>
    <rPh sb="4" eb="6">
      <t>シキチ</t>
    </rPh>
    <rPh sb="6" eb="8">
      <t>キョウカイ</t>
    </rPh>
    <phoneticPr fontId="15"/>
  </si>
  <si>
    <t>別添2　その他の審査項目</t>
    <rPh sb="0" eb="2">
      <t>ベッテン</t>
    </rPh>
    <rPh sb="6" eb="7">
      <t>タ</t>
    </rPh>
    <rPh sb="8" eb="10">
      <t>シンサ</t>
    </rPh>
    <rPh sb="10" eb="12">
      <t>コウモク</t>
    </rPh>
    <phoneticPr fontId="15"/>
  </si>
  <si>
    <t>別添2．その他の審査項目</t>
    <rPh sb="0" eb="2">
      <t>ベッテン</t>
    </rPh>
    <rPh sb="6" eb="7">
      <t>タ</t>
    </rPh>
    <rPh sb="8" eb="12">
      <t>シンサコウモク</t>
    </rPh>
    <phoneticPr fontId="15"/>
  </si>
  <si>
    <t>別添3　LD-Tech 認証製品の情報</t>
    <rPh sb="0" eb="2">
      <t>ベッテン</t>
    </rPh>
    <rPh sb="12" eb="16">
      <t>ニンショウセイヒン</t>
    </rPh>
    <rPh sb="17" eb="19">
      <t>ジョウホウ</t>
    </rPh>
    <phoneticPr fontId="15"/>
  </si>
  <si>
    <t>別添4　他の補助事業</t>
    <rPh sb="0" eb="2">
      <t>ベッテン</t>
    </rPh>
    <rPh sb="4" eb="5">
      <t>タ</t>
    </rPh>
    <rPh sb="6" eb="8">
      <t>ホジョ</t>
    </rPh>
    <rPh sb="8" eb="10">
      <t>ジギョウ</t>
    </rPh>
    <phoneticPr fontId="15"/>
  </si>
  <si>
    <t>主要システム系統の基準年度排出量（エネルギー起源）</t>
    <rPh sb="0" eb="2">
      <t>シュヨウ</t>
    </rPh>
    <rPh sb="6" eb="8">
      <t>ケイトウ</t>
    </rPh>
    <rPh sb="9" eb="16">
      <t>キジュンネンドハイシュツリョウ</t>
    </rPh>
    <rPh sb="22" eb="24">
      <t>キゲン</t>
    </rPh>
    <phoneticPr fontId="15"/>
  </si>
  <si>
    <t>CO2削減計画書</t>
    <rPh sb="3" eb="5">
      <t>サクゲン</t>
    </rPh>
    <rPh sb="5" eb="8">
      <t>ケイカクショ</t>
    </rPh>
    <phoneticPr fontId="24"/>
  </si>
  <si>
    <t>環境省のツール(空調年間活動量算定ツール)</t>
    <rPh sb="0" eb="3">
      <t>カンキョウショウ</t>
    </rPh>
    <rPh sb="8" eb="10">
      <t>クウチョウ</t>
    </rPh>
    <rPh sb="10" eb="12">
      <t>ネンカン</t>
    </rPh>
    <rPh sb="12" eb="14">
      <t>カツドウ</t>
    </rPh>
    <rPh sb="14" eb="15">
      <t>リョウ</t>
    </rPh>
    <rPh sb="15" eb="17">
      <t>サンテイ</t>
    </rPh>
    <phoneticPr fontId="24"/>
  </si>
  <si>
    <t>環境省のツール(CO2削減効果の算定ツール)</t>
    <rPh sb="0" eb="3">
      <t>カンキョウショウ</t>
    </rPh>
    <rPh sb="11" eb="13">
      <t>サクゲン</t>
    </rPh>
    <rPh sb="13" eb="15">
      <t>コウカ</t>
    </rPh>
    <rPh sb="16" eb="18">
      <t>サンテイ</t>
    </rPh>
    <phoneticPr fontId="24"/>
  </si>
  <si>
    <t>D</t>
    <phoneticPr fontId="15"/>
  </si>
  <si>
    <t>導入設備</t>
    <phoneticPr fontId="15"/>
  </si>
  <si>
    <t>名称</t>
    <phoneticPr fontId="15"/>
  </si>
  <si>
    <t>耐用年数省令別表の記載事項</t>
    <phoneticPr fontId="15"/>
  </si>
  <si>
    <t>別表の名称</t>
    <phoneticPr fontId="15"/>
  </si>
  <si>
    <t>[種類]または[番号]</t>
    <phoneticPr fontId="15"/>
  </si>
  <si>
    <t>[構造又は用途]または[設備の種類]</t>
    <phoneticPr fontId="15"/>
  </si>
  <si>
    <t>細目</t>
    <phoneticPr fontId="15"/>
  </si>
  <si>
    <t>法定耐用年数(年)</t>
    <phoneticPr fontId="15"/>
  </si>
  <si>
    <t>環境省のツール(CO2削減効果の算定ツール)使用の有無</t>
    <rPh sb="0" eb="3">
      <t>カンキョウショウ</t>
    </rPh>
    <rPh sb="22" eb="24">
      <t>シヨウ</t>
    </rPh>
    <rPh sb="25" eb="27">
      <t>ウム</t>
    </rPh>
    <phoneticPr fontId="15"/>
  </si>
  <si>
    <t>別添4．他の補助事業の利用状況について</t>
    <rPh sb="0" eb="2">
      <t>ベッテン</t>
    </rPh>
    <rPh sb="4" eb="5">
      <t>タ</t>
    </rPh>
    <rPh sb="6" eb="10">
      <t>ホジョジギョウ</t>
    </rPh>
    <rPh sb="11" eb="15">
      <t>リヨウジョウキョウ</t>
    </rPh>
    <phoneticPr fontId="15"/>
  </si>
  <si>
    <t>　環境省のツール(空調年間活動量算定ツール)でエネルギー使用量を推算し、その値を上記のCO2削減効果算定ツールに代入し算定</t>
    <rPh sb="1" eb="4">
      <t>カンキョウショウ</t>
    </rPh>
    <rPh sb="9" eb="11">
      <t>クウチョウ</t>
    </rPh>
    <rPh sb="11" eb="13">
      <t>ネンカン</t>
    </rPh>
    <rPh sb="13" eb="16">
      <t>カツドウリョウ</t>
    </rPh>
    <rPh sb="16" eb="18">
      <t>サンテイ</t>
    </rPh>
    <phoneticPr fontId="15"/>
  </si>
  <si>
    <t>・燃料使用量、電力使用量が把握できていない場合は、「CO2排出量計算書表紙(基準年度活動量)」に記載の</t>
    <rPh sb="48" eb="50">
      <t>キサイ</t>
    </rPh>
    <phoneticPr fontId="15"/>
  </si>
  <si>
    <t>・購入伝票等で燃料使用量、電力使用量が把握できている場合は、上記の環境省のツール(CO2削減効果算定ツール)のみで算定</t>
    <rPh sb="1" eb="3">
      <t>コウニュウ</t>
    </rPh>
    <rPh sb="3" eb="5">
      <t>デンピョウ</t>
    </rPh>
    <rPh sb="5" eb="6">
      <t>トウ</t>
    </rPh>
    <rPh sb="30" eb="32">
      <t>ジョウキ</t>
    </rPh>
    <rPh sb="33" eb="36">
      <t>カンキョウショウ</t>
    </rPh>
    <rPh sb="44" eb="46">
      <t>サクゲン</t>
    </rPh>
    <phoneticPr fontId="15"/>
  </si>
  <si>
    <t>2030年削減目標への取組</t>
    <rPh sb="4" eb="5">
      <t>ネン</t>
    </rPh>
    <rPh sb="5" eb="7">
      <t>サクゲン</t>
    </rPh>
    <rPh sb="7" eb="9">
      <t>モクヒョウ</t>
    </rPh>
    <rPh sb="11" eb="13">
      <t>トリクミ</t>
    </rPh>
    <phoneticPr fontId="15"/>
  </si>
  <si>
    <t>2050年削減目標への取組</t>
    <rPh sb="4" eb="5">
      <t>ネン</t>
    </rPh>
    <rPh sb="5" eb="7">
      <t>サクゲン</t>
    </rPh>
    <rPh sb="7" eb="9">
      <t>モクヒョウ</t>
    </rPh>
    <rPh sb="11" eb="13">
      <t>トリクミ</t>
    </rPh>
    <phoneticPr fontId="15"/>
  </si>
  <si>
    <t>本事業の概要の説明</t>
    <rPh sb="0" eb="1">
      <t>ホン</t>
    </rPh>
    <rPh sb="1" eb="3">
      <t>ジギョウ</t>
    </rPh>
    <rPh sb="4" eb="6">
      <t>ガイヨウ</t>
    </rPh>
    <rPh sb="7" eb="9">
      <t>セツメイ</t>
    </rPh>
    <phoneticPr fontId="15"/>
  </si>
  <si>
    <t>(新規性、モデル性等があれば合わせて記載ください。400字以内、図表の貼付も可)</t>
    <rPh sb="1" eb="4">
      <t>シンキセイ</t>
    </rPh>
    <rPh sb="8" eb="9">
      <t>セイ</t>
    </rPh>
    <rPh sb="9" eb="10">
      <t>トウ</t>
    </rPh>
    <rPh sb="14" eb="15">
      <t>ア</t>
    </rPh>
    <rPh sb="18" eb="20">
      <t>キサイ</t>
    </rPh>
    <rPh sb="28" eb="29">
      <t>ジ</t>
    </rPh>
    <rPh sb="29" eb="31">
      <t>イナイ</t>
    </rPh>
    <rPh sb="32" eb="34">
      <t>ズヒョウ</t>
    </rPh>
    <rPh sb="35" eb="37">
      <t>ハリツケ</t>
    </rPh>
    <rPh sb="38" eb="39">
      <t>カ</t>
    </rPh>
    <phoneticPr fontId="15"/>
  </si>
  <si>
    <t xml:space="preserve">    ・掲載URL:https://www.env.go.jp/earth/ondanka/biz_local/gbhojo.html</t>
    <rPh sb="5" eb="7">
      <t>ケイサイ</t>
    </rPh>
    <phoneticPr fontId="15"/>
  </si>
  <si>
    <t xml:space="preserve">    ・参照ファイル:ガイドブック（F:省エネ設備用）、計算ファイル（F:省エネ設備用）</t>
    <rPh sb="5" eb="7">
      <t>サンショウ</t>
    </rPh>
    <rPh sb="21" eb="22">
      <t>ショウ</t>
    </rPh>
    <rPh sb="24" eb="26">
      <t>セツビ</t>
    </rPh>
    <rPh sb="26" eb="27">
      <t>ヨウ</t>
    </rPh>
    <rPh sb="29" eb="31">
      <t>ケイサン</t>
    </rPh>
    <rPh sb="38" eb="39">
      <t>ショウ</t>
    </rPh>
    <rPh sb="41" eb="43">
      <t>セツビ</t>
    </rPh>
    <rPh sb="43" eb="44">
      <t>ヨウ</t>
    </rPh>
    <phoneticPr fontId="15"/>
  </si>
  <si>
    <t>②温室効果ガス排出量算定・報告・公表制度 フロン類算定漏えい量報告・公表制度ウェブサイト</t>
    <phoneticPr fontId="15"/>
  </si>
  <si>
    <t>④これらのツールで対応できない場合は、全て個別に計算書を準備ください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4"/>
  </si>
  <si>
    <t>CO2削減計画書表紙</t>
    <rPh sb="3" eb="5">
      <t>サクゲン</t>
    </rPh>
    <rPh sb="5" eb="8">
      <t>ケイカクショ</t>
    </rPh>
    <rPh sb="8" eb="10">
      <t>ヒョウシ</t>
    </rPh>
    <phoneticPr fontId="15"/>
  </si>
  <si>
    <t>本事業の概要</t>
    <rPh sb="0" eb="1">
      <t>ホン</t>
    </rPh>
    <rPh sb="1" eb="3">
      <t>ジギョウ</t>
    </rPh>
    <rPh sb="4" eb="6">
      <t>ガイヨウ</t>
    </rPh>
    <phoneticPr fontId="15"/>
  </si>
  <si>
    <t>CO2削減量</t>
    <rPh sb="3" eb="5">
      <t>サクゲン</t>
    </rPh>
    <rPh sb="5" eb="6">
      <t>リョウ</t>
    </rPh>
    <phoneticPr fontId="15"/>
  </si>
  <si>
    <t>システム構成図</t>
    <rPh sb="4" eb="6">
      <t>コウセイ</t>
    </rPh>
    <rPh sb="6" eb="7">
      <t>ズ</t>
    </rPh>
    <phoneticPr fontId="32"/>
  </si>
  <si>
    <t>注１：導入前後比較図に記載した設備を全て含むこと。</t>
    <rPh sb="0" eb="1">
      <t>チュウ</t>
    </rPh>
    <rPh sb="3" eb="5">
      <t>ドウニュウ</t>
    </rPh>
    <rPh sb="5" eb="7">
      <t>ゼンゴ</t>
    </rPh>
    <rPh sb="7" eb="9">
      <t>ヒカク</t>
    </rPh>
    <rPh sb="9" eb="10">
      <t>ズ</t>
    </rPh>
    <rPh sb="11" eb="13">
      <t>キサイ</t>
    </rPh>
    <rPh sb="15" eb="17">
      <t>セツビ</t>
    </rPh>
    <rPh sb="18" eb="19">
      <t>スベ</t>
    </rPh>
    <rPh sb="20" eb="21">
      <t>フク</t>
    </rPh>
    <phoneticPr fontId="32"/>
  </si>
  <si>
    <t>注２：補助対象範囲を明確にすること。</t>
    <rPh sb="0" eb="1">
      <t>チュウ</t>
    </rPh>
    <rPh sb="3" eb="5">
      <t>ホジョ</t>
    </rPh>
    <rPh sb="5" eb="7">
      <t>タイショウ</t>
    </rPh>
    <rPh sb="7" eb="9">
      <t>ハンイ</t>
    </rPh>
    <rPh sb="10" eb="12">
      <t>メイカク</t>
    </rPh>
    <phoneticPr fontId="32"/>
  </si>
  <si>
    <t>注３：補助対象の機器(給水設備、タンク類、ポンプ類等)も記載すること。</t>
    <rPh sb="0" eb="1">
      <t>チュウ</t>
    </rPh>
    <rPh sb="3" eb="5">
      <t>ホジョ</t>
    </rPh>
    <rPh sb="5" eb="7">
      <t>タイショウ</t>
    </rPh>
    <rPh sb="8" eb="10">
      <t>キキ</t>
    </rPh>
    <rPh sb="11" eb="13">
      <t>キュウスイ</t>
    </rPh>
    <rPh sb="13" eb="15">
      <t>セツビ</t>
    </rPh>
    <rPh sb="19" eb="20">
      <t>ルイ</t>
    </rPh>
    <rPh sb="24" eb="25">
      <t>ルイ</t>
    </rPh>
    <rPh sb="25" eb="26">
      <t>トウ</t>
    </rPh>
    <rPh sb="28" eb="30">
      <t>キサイ</t>
    </rPh>
    <phoneticPr fontId="32"/>
  </si>
  <si>
    <t>注４：低炭素燃料供給設備(LNG、LPG、都市ガス等)・受電設備(キュービクル等)については、供給先の設備を記載すること。</t>
    <rPh sb="0" eb="1">
      <t>チュウ</t>
    </rPh>
    <rPh sb="3" eb="6">
      <t>テイタンソ</t>
    </rPh>
    <rPh sb="6" eb="8">
      <t>ネンリョウ</t>
    </rPh>
    <rPh sb="8" eb="10">
      <t>キョウキュウ</t>
    </rPh>
    <rPh sb="10" eb="12">
      <t>セツビ</t>
    </rPh>
    <rPh sb="21" eb="23">
      <t>トシ</t>
    </rPh>
    <rPh sb="25" eb="26">
      <t>トウ</t>
    </rPh>
    <rPh sb="28" eb="30">
      <t>ジュデン</t>
    </rPh>
    <rPh sb="30" eb="32">
      <t>セツビ</t>
    </rPh>
    <rPh sb="39" eb="40">
      <t>トウ</t>
    </rPh>
    <rPh sb="47" eb="49">
      <t>キョウキュウ</t>
    </rPh>
    <rPh sb="49" eb="50">
      <t>サキ</t>
    </rPh>
    <rPh sb="51" eb="53">
      <t>セツビ</t>
    </rPh>
    <rPh sb="54" eb="56">
      <t>キサイ</t>
    </rPh>
    <phoneticPr fontId="32"/>
  </si>
  <si>
    <t>導入設備</t>
    <rPh sb="0" eb="2">
      <t>ドウニュウ</t>
    </rPh>
    <rPh sb="2" eb="4">
      <t>セツビ</t>
    </rPh>
    <phoneticPr fontId="15"/>
  </si>
  <si>
    <t>③計算に基づく場合は、環境省のホームページにて以下の環境省のツールが提供されていますので、それを使用ください</t>
    <rPh sb="1" eb="3">
      <t>ケイサン</t>
    </rPh>
    <rPh sb="4" eb="5">
      <t>モト</t>
    </rPh>
    <rPh sb="7" eb="9">
      <t>バアイ</t>
    </rPh>
    <rPh sb="11" eb="14">
      <t>カンキョウショウ</t>
    </rPh>
    <rPh sb="23" eb="25">
      <t>イカ</t>
    </rPh>
    <rPh sb="26" eb="29">
      <t>カンキョウショウ</t>
    </rPh>
    <rPh sb="34" eb="36">
      <t>テイキョウ</t>
    </rPh>
    <rPh sb="48" eb="50">
      <t>シヨウ</t>
    </rPh>
    <phoneticPr fontId="24"/>
  </si>
  <si>
    <t>・上記ホームページにて、「空調年間活動量算定ツール」をクリックすると、下記のツール一式がダウンロードできます</t>
    <rPh sb="1" eb="3">
      <t>ジョウキ</t>
    </rPh>
    <rPh sb="13" eb="15">
      <t>クウチョウ</t>
    </rPh>
    <rPh sb="15" eb="17">
      <t>ネンカン</t>
    </rPh>
    <rPh sb="17" eb="20">
      <t>カツドウリョウ</t>
    </rPh>
    <rPh sb="20" eb="22">
      <t>サンテイ</t>
    </rPh>
    <rPh sb="35" eb="37">
      <t>カキ</t>
    </rPh>
    <rPh sb="41" eb="43">
      <t>イッシキ</t>
    </rPh>
    <phoneticPr fontId="15"/>
  </si>
  <si>
    <t>①環境省のホームページにて以下の環境省のツールが提供されていますので、それを使用ください</t>
    <rPh sb="1" eb="4">
      <t>カンキョウショウ</t>
    </rPh>
    <rPh sb="13" eb="15">
      <t>イカ</t>
    </rPh>
    <rPh sb="16" eb="19">
      <t>カンキョウショウ</t>
    </rPh>
    <rPh sb="24" eb="26">
      <t>テイキョウ</t>
    </rPh>
    <rPh sb="38" eb="40">
      <t>シヨウ</t>
    </rPh>
    <phoneticPr fontId="24"/>
  </si>
  <si>
    <t>GAJ番号を
記載</t>
    <rPh sb="3" eb="5">
      <t>バンゴウ</t>
    </rPh>
    <rPh sb="7" eb="9">
      <t>キサイ</t>
    </rPh>
    <phoneticPr fontId="15"/>
  </si>
  <si>
    <t>計画策定実施年度を記載</t>
    <rPh sb="0" eb="2">
      <t>ケイカク</t>
    </rPh>
    <rPh sb="2" eb="4">
      <t>サクテイ</t>
    </rPh>
    <rPh sb="4" eb="6">
      <t>ジッシ</t>
    </rPh>
    <rPh sb="6" eb="8">
      <t>ネンド</t>
    </rPh>
    <rPh sb="9" eb="11">
      <t>キサイ</t>
    </rPh>
    <phoneticPr fontId="15"/>
  </si>
  <si>
    <t>計画策定支援事業実施年度</t>
    <phoneticPr fontId="15"/>
  </si>
  <si>
    <t>地球温暖化対策事業効果算定ガイドブック＜補助事業申請者用＞　（令和７年３月改訂）</t>
    <phoneticPr fontId="32"/>
  </si>
  <si>
    <t>令和7年度補正予算</t>
    <rPh sb="0" eb="2">
      <t>レイワ</t>
    </rPh>
    <rPh sb="3" eb="5">
      <t>ネンド</t>
    </rPh>
    <rPh sb="5" eb="7">
      <t>ホセイ</t>
    </rPh>
    <rPh sb="7" eb="9">
      <t>ヨサン</t>
    </rPh>
    <phoneticPr fontId="15"/>
  </si>
  <si>
    <t>令和7年度</t>
    <rPh sb="0" eb="2">
      <t>レイワ</t>
    </rPh>
    <rPh sb="3" eb="5">
      <t>ネンド</t>
    </rPh>
    <phoneticPr fontId="15"/>
  </si>
  <si>
    <t>　補助対象設備導入→１</t>
    <phoneticPr fontId="15"/>
  </si>
  <si>
    <t>右記内容に照らし合わせ番号を選択</t>
    <rPh sb="0" eb="2">
      <t>ウキ</t>
    </rPh>
    <rPh sb="5" eb="6">
      <t>テ</t>
    </rPh>
    <rPh sb="8" eb="9">
      <t>ア</t>
    </rPh>
    <phoneticPr fontId="15"/>
  </si>
  <si>
    <t>C2</t>
    <phoneticPr fontId="15"/>
  </si>
  <si>
    <t>C1</t>
    <phoneticPr fontId="15"/>
  </si>
  <si>
    <t>工業炉の燃料転換</t>
    <rPh sb="0" eb="3">
      <t>コウギョウロ</t>
    </rPh>
    <rPh sb="4" eb="8">
      <t>ネンリョウテンカン</t>
    </rPh>
    <phoneticPr fontId="15"/>
  </si>
  <si>
    <t>冷凍冷蔵設備の高効率化</t>
    <rPh sb="0" eb="4">
      <t>レイトウレイゾウ</t>
    </rPh>
    <rPh sb="4" eb="6">
      <t>セツビ</t>
    </rPh>
    <rPh sb="7" eb="11">
      <t>コウコウリツカ</t>
    </rPh>
    <phoneticPr fontId="15"/>
  </si>
  <si>
    <t>空気圧縮機(コンプレッサー)の高効率化</t>
    <rPh sb="0" eb="2">
      <t>クウキ</t>
    </rPh>
    <rPh sb="2" eb="5">
      <t>アッシュクキ</t>
    </rPh>
    <rPh sb="15" eb="19">
      <t>コウコウリツカ</t>
    </rPh>
    <phoneticPr fontId="15"/>
  </si>
  <si>
    <t>変圧器の高効率化、統合</t>
    <phoneticPr fontId="15"/>
  </si>
  <si>
    <t>□</t>
  </si>
  <si>
    <t>■</t>
  </si>
  <si>
    <t>自主的対策の検討内容</t>
    <rPh sb="0" eb="5">
      <t>ジシュテキタイサク</t>
    </rPh>
    <rPh sb="6" eb="8">
      <t>ケントウ</t>
    </rPh>
    <rPh sb="8" eb="10">
      <t>ナイヨウ</t>
    </rPh>
    <phoneticPr fontId="15"/>
  </si>
  <si>
    <t>対策内容</t>
    <rPh sb="0" eb="4">
      <t>タイサクナイヨウ</t>
    </rPh>
    <phoneticPr fontId="15"/>
  </si>
  <si>
    <t>対策区分</t>
    <rPh sb="0" eb="2">
      <t>タイサク</t>
    </rPh>
    <rPh sb="2" eb="4">
      <t>クブン</t>
    </rPh>
    <phoneticPr fontId="15"/>
  </si>
  <si>
    <t>対策個票番号</t>
    <rPh sb="0" eb="2">
      <t>タイサク</t>
    </rPh>
    <rPh sb="2" eb="4">
      <t>コヒョウ</t>
    </rPh>
    <rPh sb="4" eb="6">
      <t>バンゴウ</t>
    </rPh>
    <phoneticPr fontId="15"/>
  </si>
  <si>
    <t>自主的対策①</t>
    <rPh sb="0" eb="5">
      <t>ジシュテキタイサク</t>
    </rPh>
    <phoneticPr fontId="15"/>
  </si>
  <si>
    <t>自主的対策②</t>
    <rPh sb="0" eb="5">
      <t>ジシュテキタイサク</t>
    </rPh>
    <phoneticPr fontId="15"/>
  </si>
  <si>
    <t>＊自主的対策を更に追加する場合は、上記フォームをコピーして追加すること</t>
    <rPh sb="1" eb="4">
      <t>ジシュテキ</t>
    </rPh>
    <rPh sb="4" eb="6">
      <t>タイサク</t>
    </rPh>
    <rPh sb="7" eb="8">
      <t>サラ</t>
    </rPh>
    <rPh sb="9" eb="11">
      <t>ツイカ</t>
    </rPh>
    <rPh sb="13" eb="15">
      <t>バアイ</t>
    </rPh>
    <rPh sb="17" eb="19">
      <t>ジョウキ</t>
    </rPh>
    <rPh sb="29" eb="31">
      <t>ツイカ</t>
    </rPh>
    <phoneticPr fontId="15"/>
  </si>
  <si>
    <t>（公募時に未実施の対策に限る）</t>
    <rPh sb="1" eb="3">
      <t>コウボ</t>
    </rPh>
    <rPh sb="3" eb="4">
      <t>ジ</t>
    </rPh>
    <rPh sb="5" eb="8">
      <t>ミジッシ</t>
    </rPh>
    <rPh sb="9" eb="11">
      <t>タイサク</t>
    </rPh>
    <rPh sb="12" eb="13">
      <t>カギ</t>
    </rPh>
    <phoneticPr fontId="15"/>
  </si>
  <si>
    <t>　その詳細計画を以降の対策個票に記し、下記にはその対策個票番号を記すこと。</t>
    <rPh sb="3" eb="5">
      <t>ショウサイ</t>
    </rPh>
    <rPh sb="5" eb="7">
      <t>ケイカク</t>
    </rPh>
    <rPh sb="8" eb="10">
      <t>イコウ</t>
    </rPh>
    <rPh sb="11" eb="13">
      <t>タイサク</t>
    </rPh>
    <rPh sb="13" eb="15">
      <t>コヒョウ</t>
    </rPh>
    <rPh sb="16" eb="17">
      <t>キ</t>
    </rPh>
    <phoneticPr fontId="15"/>
  </si>
  <si>
    <t>　対策個票番号</t>
    <rPh sb="1" eb="3">
      <t>タイサク</t>
    </rPh>
    <rPh sb="3" eb="5">
      <t>コヒョウ</t>
    </rPh>
    <rPh sb="5" eb="7">
      <t>バンゴウ</t>
    </rPh>
    <phoneticPr fontId="15"/>
  </si>
  <si>
    <t>型式</t>
    <rPh sb="0" eb="2">
      <t>カタシキ</t>
    </rPh>
    <phoneticPr fontId="15"/>
  </si>
  <si>
    <t>設備能力</t>
    <rPh sb="0" eb="2">
      <t>セツビ</t>
    </rPh>
    <rPh sb="2" eb="4">
      <t>ノウリョク</t>
    </rPh>
    <phoneticPr fontId="15"/>
  </si>
  <si>
    <t>台数</t>
    <rPh sb="0" eb="2">
      <t>ダイスウ</t>
    </rPh>
    <phoneticPr fontId="15"/>
  </si>
  <si>
    <t>単位</t>
    <rPh sb="0" eb="2">
      <t>タンイ</t>
    </rPh>
    <phoneticPr fontId="15"/>
  </si>
  <si>
    <t>主要機種・型式</t>
    <rPh sb="0" eb="2">
      <t>シュヨウ</t>
    </rPh>
    <rPh sb="2" eb="4">
      <t>キシュ</t>
    </rPh>
    <rPh sb="5" eb="7">
      <t>カタシキ</t>
    </rPh>
    <phoneticPr fontId="15"/>
  </si>
  <si>
    <t>　主要システム系統の自主的対策　→総事業費に含む→２</t>
    <rPh sb="1" eb="3">
      <t>シュヨウ</t>
    </rPh>
    <rPh sb="7" eb="9">
      <t>ケイトウ</t>
    </rPh>
    <rPh sb="10" eb="13">
      <t>ジシュテキ</t>
    </rPh>
    <rPh sb="13" eb="15">
      <t>タイサク</t>
    </rPh>
    <rPh sb="17" eb="21">
      <t>ソウジギョウヒ</t>
    </rPh>
    <rPh sb="22" eb="23">
      <t>フク</t>
    </rPh>
    <phoneticPr fontId="15"/>
  </si>
  <si>
    <t>　 →総事業費に不含→３</t>
    <rPh sb="3" eb="7">
      <t>ソウジギョウヒ</t>
    </rPh>
    <rPh sb="8" eb="10">
      <t>フガン</t>
    </rPh>
    <phoneticPr fontId="15"/>
  </si>
  <si>
    <t>　 →総事業費に不含→5</t>
    <rPh sb="3" eb="7">
      <t>ソウジギョウヒ</t>
    </rPh>
    <rPh sb="8" eb="10">
      <t>フガン</t>
    </rPh>
    <phoneticPr fontId="15"/>
  </si>
  <si>
    <t>　補助対象設備導入　  　→１</t>
    <phoneticPr fontId="15"/>
  </si>
  <si>
    <t>＜対策区分＞</t>
  </si>
  <si>
    <t>＜対策区分＞</t>
    <rPh sb="1" eb="3">
      <t>タイサク</t>
    </rPh>
    <rPh sb="3" eb="5">
      <t>クブン</t>
    </rPh>
    <phoneticPr fontId="15"/>
  </si>
  <si>
    <t>補助対象設備導入　  　→１</t>
    <phoneticPr fontId="15"/>
  </si>
  <si>
    <t xml:space="preserve"> →総事業費に不含→３</t>
    <rPh sb="2" eb="6">
      <t>ソウジギョウヒ</t>
    </rPh>
    <rPh sb="7" eb="9">
      <t>フガン</t>
    </rPh>
    <phoneticPr fontId="15"/>
  </si>
  <si>
    <t xml:space="preserve"> →総事業費に不含→5</t>
    <rPh sb="2" eb="6">
      <t>ソウジギョウヒ</t>
    </rPh>
    <rPh sb="7" eb="9">
      <t>フガン</t>
    </rPh>
    <phoneticPr fontId="15"/>
  </si>
  <si>
    <t>同上</t>
    <rPh sb="0" eb="2">
      <t>ドウジョウ</t>
    </rPh>
    <phoneticPr fontId="15"/>
  </si>
  <si>
    <t>→総事業費に含む→２</t>
    <phoneticPr fontId="15"/>
  </si>
  <si>
    <t>→総事業費に含む→４</t>
  </si>
  <si>
    <t>事業名：</t>
    <rPh sb="0" eb="2">
      <t>ジギョウ</t>
    </rPh>
    <rPh sb="2" eb="3">
      <t>メイ</t>
    </rPh>
    <phoneticPr fontId="15"/>
  </si>
  <si>
    <t>設備能力総計</t>
    <rPh sb="0" eb="2">
      <t>セツビ</t>
    </rPh>
    <rPh sb="2" eb="4">
      <t>ノウリョク</t>
    </rPh>
    <rPh sb="4" eb="6">
      <t>ソウケイ</t>
    </rPh>
    <phoneticPr fontId="15"/>
  </si>
  <si>
    <t>既　設　設　備</t>
    <rPh sb="0" eb="1">
      <t>キ</t>
    </rPh>
    <rPh sb="2" eb="3">
      <t>セツ</t>
    </rPh>
    <rPh sb="4" eb="5">
      <t>セツ</t>
    </rPh>
    <rPh sb="6" eb="7">
      <t>ビ</t>
    </rPh>
    <phoneticPr fontId="15"/>
  </si>
  <si>
    <t>導　入　設　備</t>
    <rPh sb="0" eb="1">
      <t>シルベ</t>
    </rPh>
    <rPh sb="2" eb="3">
      <t>イ</t>
    </rPh>
    <phoneticPr fontId="15"/>
  </si>
  <si>
    <t>　下記に各自主的対策の概要を記すこと。なお、自主的対策による効果をCO2削減目標量に追加する場合は、</t>
    <rPh sb="4" eb="5">
      <t>カク</t>
    </rPh>
    <rPh sb="5" eb="8">
      <t>ジシュテキ</t>
    </rPh>
    <rPh sb="8" eb="10">
      <t>タイサク</t>
    </rPh>
    <rPh sb="11" eb="13">
      <t>ガイヨウ</t>
    </rPh>
    <rPh sb="14" eb="15">
      <t>キ</t>
    </rPh>
    <rPh sb="36" eb="38">
      <t>サクゲン</t>
    </rPh>
    <rPh sb="38" eb="41">
      <t>モクヒョウリョウ</t>
    </rPh>
    <rPh sb="42" eb="44">
      <t>ツイカ</t>
    </rPh>
    <phoneticPr fontId="15"/>
  </si>
  <si>
    <t>自主的対策③</t>
    <rPh sb="0" eb="5">
      <t>ジシュテキタイサク</t>
    </rPh>
    <phoneticPr fontId="15"/>
  </si>
  <si>
    <t>自主的対策④</t>
    <rPh sb="0" eb="5">
      <t>ジシュテキタイサク</t>
    </rPh>
    <phoneticPr fontId="15"/>
  </si>
  <si>
    <t>支援機関名</t>
    <rPh sb="0" eb="2">
      <t>シエン</t>
    </rPh>
    <rPh sb="2" eb="4">
      <t>キカン</t>
    </rPh>
    <rPh sb="4" eb="5">
      <t>メイ</t>
    </rPh>
    <phoneticPr fontId="15"/>
  </si>
  <si>
    <t>Cs</t>
    <phoneticPr fontId="15"/>
  </si>
  <si>
    <t>Ca</t>
    <phoneticPr fontId="15"/>
  </si>
  <si>
    <t xml:space="preserve"> 支援実績と支援機関に関する確認</t>
    <rPh sb="1" eb="3">
      <t>シエン</t>
    </rPh>
    <rPh sb="3" eb="5">
      <t>ジッセキ</t>
    </rPh>
    <rPh sb="6" eb="8">
      <t>シエン</t>
    </rPh>
    <rPh sb="8" eb="10">
      <t>キカン</t>
    </rPh>
    <rPh sb="11" eb="12">
      <t>カン</t>
    </rPh>
    <rPh sb="14" eb="16">
      <t>カクニン</t>
    </rPh>
    <phoneticPr fontId="15"/>
  </si>
  <si>
    <t>－</t>
  </si>
  <si>
    <t>ー</t>
  </si>
  <si>
    <t>主要システム系自主的対策(2+3)</t>
    <rPh sb="0" eb="2">
      <t>シュヨウ</t>
    </rPh>
    <rPh sb="6" eb="7">
      <t>ケイ</t>
    </rPh>
    <rPh sb="7" eb="10">
      <t>ジシュテキ</t>
    </rPh>
    <rPh sb="10" eb="12">
      <t>タイサク</t>
    </rPh>
    <phoneticPr fontId="15"/>
  </si>
  <si>
    <t>　上記以外の事業場内自主的対策→総事業費に含む→４</t>
    <rPh sb="1" eb="3">
      <t>ジョウキ</t>
    </rPh>
    <rPh sb="3" eb="5">
      <t>イガイ</t>
    </rPh>
    <rPh sb="6" eb="9">
      <t>ジギョウジョウ</t>
    </rPh>
    <rPh sb="9" eb="10">
      <t>ナイ</t>
    </rPh>
    <rPh sb="10" eb="13">
      <t>ジシュテキ</t>
    </rPh>
    <rPh sb="13" eb="15">
      <t>タイサク</t>
    </rPh>
    <phoneticPr fontId="15"/>
  </si>
  <si>
    <t>以外事業場内自主的対策(4+5)</t>
    <rPh sb="0" eb="2">
      <t>イガイ</t>
    </rPh>
    <rPh sb="2" eb="5">
      <t>ジギョウジョウ</t>
    </rPh>
    <rPh sb="5" eb="6">
      <t>ナイ</t>
    </rPh>
    <rPh sb="6" eb="8">
      <t>ジシュ</t>
    </rPh>
    <rPh sb="8" eb="9">
      <t>テキ</t>
    </rPh>
    <rPh sb="9" eb="11">
      <t>タイサク</t>
    </rPh>
    <phoneticPr fontId="15"/>
  </si>
  <si>
    <t>以外事業場内自主的対策(4+5)</t>
    <rPh sb="0" eb="2">
      <t>イガイ</t>
    </rPh>
    <rPh sb="2" eb="5">
      <t>ジギョウジョウ</t>
    </rPh>
    <rPh sb="5" eb="6">
      <t>ナイ</t>
    </rPh>
    <rPh sb="6" eb="9">
      <t>ジシュテキ</t>
    </rPh>
    <rPh sb="9" eb="11">
      <t>タイサク</t>
    </rPh>
    <phoneticPr fontId="15"/>
  </si>
  <si>
    <t>補助対象設備　１</t>
    <rPh sb="0" eb="4">
      <t>ホジョタイショウ</t>
    </rPh>
    <rPh sb="4" eb="6">
      <t>セツビ</t>
    </rPh>
    <phoneticPr fontId="15"/>
  </si>
  <si>
    <t xml:space="preserve">導入前
</t>
    <rPh sb="0" eb="2">
      <t>ドウニュウ</t>
    </rPh>
    <rPh sb="2" eb="3">
      <t>マエ</t>
    </rPh>
    <phoneticPr fontId="32"/>
  </si>
  <si>
    <t>＜対策区分＞</t>
    <phoneticPr fontId="15"/>
  </si>
  <si>
    <t>・上記の環境省のツールのメニューに合致しているにも関わらず、個別の計算書を提出する場合(例:空調機の燃料転換にも関わらず、環境省の
　ツールを使わずに個別に計算する場合)は、環境省のツールに付属しているCO2削減効果の算定ツール適用の可否を判定するフローチャートにて、
　ツールが使えないと判断した過程を赤線で示して提出ください</t>
    <rPh sb="149" eb="151">
      <t>カテイ</t>
    </rPh>
    <phoneticPr fontId="15"/>
  </si>
  <si>
    <t>地球温暖化対策事業効果算定ガイドブック＜補助事業申請者用＞　（令和７年３月改訂）</t>
  </si>
  <si>
    <t>主要機種名</t>
    <rPh sb="0" eb="2">
      <t>シュヨウ</t>
    </rPh>
    <rPh sb="2" eb="4">
      <t>キシュ</t>
    </rPh>
    <rPh sb="4" eb="5">
      <t>メイ</t>
    </rPh>
    <phoneticPr fontId="15"/>
  </si>
  <si>
    <t>CO2削減計画書</t>
    <phoneticPr fontId="15"/>
  </si>
  <si>
    <t>　・補助対象の設備機器やシステム系統の改修によるCO2排出削減量以下</t>
    <phoneticPr fontId="15"/>
  </si>
  <si>
    <t>対策区分</t>
    <rPh sb="0" eb="2">
      <t>タイサク</t>
    </rPh>
    <rPh sb="2" eb="4">
      <t>クブン</t>
    </rPh>
    <phoneticPr fontId="32"/>
  </si>
  <si>
    <r>
      <t>対策個票まとめ</t>
    </r>
    <r>
      <rPr>
        <sz val="12"/>
        <rFont val="Meiryo UI"/>
        <family val="3"/>
        <charset val="128"/>
      </rPr>
      <t>(このシートは記入不要)</t>
    </r>
    <rPh sb="0" eb="2">
      <t>タイサク</t>
    </rPh>
    <rPh sb="2" eb="4">
      <t>コヒョウ</t>
    </rPh>
    <rPh sb="14" eb="16">
      <t>キニュウ</t>
    </rPh>
    <rPh sb="16" eb="18">
      <t>フヨウ</t>
    </rPh>
    <phoneticPr fontId="32"/>
  </si>
  <si>
    <t>導入設備</t>
    <rPh sb="0" eb="2">
      <t>ドウニュウ</t>
    </rPh>
    <rPh sb="2" eb="4">
      <t>セツビ</t>
    </rPh>
    <phoneticPr fontId="32"/>
  </si>
  <si>
    <t>支援機関からの工事請負に関する営業活動が無いことを確認した</t>
    <rPh sb="0" eb="4">
      <t>シエンキカン</t>
    </rPh>
    <rPh sb="7" eb="9">
      <t>コウジ</t>
    </rPh>
    <rPh sb="9" eb="11">
      <t>ウケオイ</t>
    </rPh>
    <rPh sb="12" eb="13">
      <t>カン</t>
    </rPh>
    <rPh sb="15" eb="19">
      <t>エイギョウカツドウ</t>
    </rPh>
    <rPh sb="20" eb="21">
      <t>ナ</t>
    </rPh>
    <rPh sb="25" eb="27">
      <t>カクニン</t>
    </rPh>
    <phoneticPr fontId="15"/>
  </si>
  <si>
    <t>記載する。</t>
    <rPh sb="0" eb="2">
      <t>キサイ</t>
    </rPh>
    <phoneticPr fontId="15"/>
  </si>
  <si>
    <t>上記で、「工場・事業場において支援機関の支援実績有」とした場合は、その支援機関名を下記に</t>
    <rPh sb="0" eb="2">
      <t>ジョウキ</t>
    </rPh>
    <rPh sb="5" eb="7">
      <t>コウジョウ</t>
    </rPh>
    <rPh sb="8" eb="11">
      <t>ジギョウジョウ</t>
    </rPh>
    <rPh sb="15" eb="17">
      <t>シエン</t>
    </rPh>
    <rPh sb="17" eb="19">
      <t>キカン</t>
    </rPh>
    <rPh sb="20" eb="22">
      <t>シエン</t>
    </rPh>
    <rPh sb="22" eb="24">
      <t>ジッセキ</t>
    </rPh>
    <rPh sb="24" eb="25">
      <t>アリ</t>
    </rPh>
    <rPh sb="29" eb="31">
      <t>バアイ</t>
    </rPh>
    <rPh sb="41" eb="43">
      <t>カキ</t>
    </rPh>
    <phoneticPr fontId="15"/>
  </si>
  <si>
    <t>□</t>
    <phoneticPr fontId="15"/>
  </si>
  <si>
    <t>そして下記内容を確認し、確認後にチェックボックスを■にかえる</t>
    <rPh sb="3" eb="5">
      <t>カキ</t>
    </rPh>
    <rPh sb="5" eb="7">
      <t>ナイヨウ</t>
    </rPh>
    <rPh sb="12" eb="15">
      <t>カクニンゴ</t>
    </rPh>
    <phoneticPr fontId="15"/>
  </si>
  <si>
    <t>※１ 自主的対策は公募時に未実施のものに限り、そのCO2排出削減量の評価には下記の上限が設けられる。</t>
    <rPh sb="3" eb="6">
      <t>ジシュテキ</t>
    </rPh>
    <rPh sb="6" eb="8">
      <t>タイサク</t>
    </rPh>
    <rPh sb="9" eb="11">
      <t>コウボ</t>
    </rPh>
    <rPh sb="11" eb="12">
      <t>ジ</t>
    </rPh>
    <rPh sb="13" eb="16">
      <t>ミジッシ</t>
    </rPh>
    <rPh sb="20" eb="21">
      <t>カギ</t>
    </rPh>
    <rPh sb="34" eb="36">
      <t>ヒョウカ</t>
    </rPh>
    <rPh sb="38" eb="40">
      <t>カキ</t>
    </rPh>
    <rPh sb="41" eb="43">
      <t>ジョウゲン</t>
    </rPh>
    <rPh sb="44" eb="45">
      <t>モウ</t>
    </rPh>
    <phoneticPr fontId="15"/>
  </si>
  <si>
    <t>活動量（燃料、系統電力等）のモニタリング対象とそのモニタリングポイント＜大企業のみ記載＞
（モニタリング対象を下記に箇条書きで記載し、その各モニタリングポイントを上図に図示する）</t>
    <rPh sb="0" eb="3">
      <t>カツドウリョウ</t>
    </rPh>
    <rPh sb="4" eb="6">
      <t>ネンリョウ</t>
    </rPh>
    <rPh sb="7" eb="9">
      <t>ケイトウ</t>
    </rPh>
    <rPh sb="9" eb="11">
      <t>デンリョク</t>
    </rPh>
    <rPh sb="11" eb="12">
      <t>トウ</t>
    </rPh>
    <rPh sb="20" eb="22">
      <t>タイショウ</t>
    </rPh>
    <rPh sb="36" eb="39">
      <t>ダイキギョウ</t>
    </rPh>
    <rPh sb="41" eb="43">
      <t>キサイ</t>
    </rPh>
    <rPh sb="52" eb="54">
      <t>タイショウ</t>
    </rPh>
    <rPh sb="55" eb="57">
      <t>カキ</t>
    </rPh>
    <rPh sb="58" eb="61">
      <t>カジョウガ</t>
    </rPh>
    <rPh sb="63" eb="65">
      <t>キサイ</t>
    </rPh>
    <rPh sb="69" eb="70">
      <t>カク</t>
    </rPh>
    <rPh sb="81" eb="83">
      <t>ジョウズ</t>
    </rPh>
    <rPh sb="84" eb="86">
      <t>ズシ</t>
    </rPh>
    <phoneticPr fontId="15"/>
  </si>
  <si>
    <t>対策概要＆ 導入前後設備一覧</t>
    <rPh sb="0" eb="2">
      <t>タイサク</t>
    </rPh>
    <rPh sb="2" eb="4">
      <t>ガイヨウ</t>
    </rPh>
    <rPh sb="6" eb="8">
      <t>ドウニュウ</t>
    </rPh>
    <rPh sb="8" eb="10">
      <t>ゼンゴ</t>
    </rPh>
    <rPh sb="10" eb="12">
      <t>セツビ</t>
    </rPh>
    <rPh sb="12" eb="14">
      <t>イチラン</t>
    </rPh>
    <phoneticPr fontId="15"/>
  </si>
  <si>
    <t>補助対象設備(1)</t>
    <rPh sb="0" eb="6">
      <t>ホジョタイショウセツビ</t>
    </rPh>
    <phoneticPr fontId="15"/>
  </si>
  <si>
    <t>B+Ca</t>
    <phoneticPr fontId="15"/>
  </si>
  <si>
    <t>B+Cs</t>
    <phoneticPr fontId="15"/>
  </si>
  <si>
    <r>
      <t>工場・事業場の基準年度排出量</t>
    </r>
    <r>
      <rPr>
        <sz val="10"/>
        <color theme="1"/>
        <rFont val="Meiryo UI"/>
        <family val="3"/>
        <charset val="128"/>
      </rPr>
      <t>（エネルギー起源)</t>
    </r>
    <rPh sb="0" eb="2">
      <t>コウジョウ</t>
    </rPh>
    <rPh sb="3" eb="6">
      <t>ジギョウジョウ</t>
    </rPh>
    <rPh sb="7" eb="11">
      <t>キジュンネンド</t>
    </rPh>
    <rPh sb="11" eb="14">
      <t>ハイシュツリョウ</t>
    </rPh>
    <rPh sb="20" eb="22">
      <t>キゲン</t>
    </rPh>
    <phoneticPr fontId="15"/>
  </si>
  <si>
    <t>年数効果①*③
(t-CO2)</t>
    <rPh sb="0" eb="2">
      <t>ネンスウ</t>
    </rPh>
    <rPh sb="2" eb="4">
      <t>コウカ</t>
    </rPh>
    <phoneticPr fontId="32"/>
  </si>
  <si>
    <t xml:space="preserve">自主的対策の検討と概要 </t>
    <rPh sb="0" eb="3">
      <t>ジシュテキ</t>
    </rPh>
    <rPh sb="3" eb="5">
      <t>タイサク</t>
    </rPh>
    <rPh sb="6" eb="8">
      <t>ケントウ</t>
    </rPh>
    <rPh sb="9" eb="11">
      <t>ガイヨウ</t>
    </rPh>
    <phoneticPr fontId="15"/>
  </si>
  <si>
    <t>敷地内における化石燃料設備(ボイラー等)、他社から供給を受けた電力・熱を使用する主な設備
（主な設備を下記に箇条書きで記載し、上図に図示する）</t>
    <rPh sb="51" eb="53">
      <t>カキ</t>
    </rPh>
    <rPh sb="63" eb="65">
      <t>ジョウズ</t>
    </rPh>
    <rPh sb="66" eb="68">
      <t>ズシ</t>
    </rPh>
    <phoneticPr fontId="15"/>
  </si>
  <si>
    <t>対象設備の令和８年度CO2削減目標量
(基準年度比)</t>
    <rPh sb="0" eb="4">
      <t>タイショウセツビ</t>
    </rPh>
    <rPh sb="5" eb="7">
      <t>レイワ</t>
    </rPh>
    <rPh sb="8" eb="10">
      <t>ネンド</t>
    </rPh>
    <rPh sb="13" eb="18">
      <t>サクゲンモクヒョウリョウ</t>
    </rPh>
    <rPh sb="20" eb="22">
      <t>キジュン</t>
    </rPh>
    <rPh sb="22" eb="24">
      <t>ネンド</t>
    </rPh>
    <rPh sb="24" eb="25">
      <t>ヒ</t>
    </rPh>
    <phoneticPr fontId="15"/>
  </si>
  <si>
    <t>C1+C2=</t>
  </si>
  <si>
    <t>上記以上の場合の補助金上限</t>
  </si>
  <si>
    <t>←　=IF(AF7&gt;=AF4,AF5,AF6)</t>
    <phoneticPr fontId="15"/>
  </si>
  <si>
    <t>ここは1者/2者シートで別紙２経費のリンク先を変更する</t>
    <rPh sb="4" eb="5">
      <t>シャ</t>
    </rPh>
    <rPh sb="7" eb="8">
      <t>シャ</t>
    </rPh>
    <rPh sb="12" eb="14">
      <t>ベッシ</t>
    </rPh>
    <rPh sb="15" eb="17">
      <t>ケイヒ</t>
    </rPh>
    <rPh sb="21" eb="22">
      <t>サキ</t>
    </rPh>
    <rPh sb="23" eb="25">
      <t>ヘンコウ</t>
    </rPh>
    <phoneticPr fontId="15"/>
  </si>
  <si>
    <t>←プルダウンメニューから選択（1年間、3年間）</t>
    <rPh sb="12" eb="14">
      <t>センタク</t>
    </rPh>
    <rPh sb="16" eb="18">
      <t>ネンカン</t>
    </rPh>
    <rPh sb="20" eb="22">
      <t>ネンカン</t>
    </rPh>
    <phoneticPr fontId="32"/>
  </si>
  <si>
    <t>←　=G29（総合CO2削減量B＋Ca）</t>
    <rPh sb="7" eb="9">
      <t>ソウゴウ</t>
    </rPh>
    <rPh sb="12" eb="15">
      <t>サクゲンリョウ</t>
    </rPh>
    <phoneticPr fontId="15"/>
  </si>
  <si>
    <t>導入後</t>
  </si>
  <si>
    <t>自主的対策概要</t>
    <phoneticPr fontId="15"/>
  </si>
  <si>
    <t xml:space="preserve">代表事業者・共同事業者の担当業務及び関係について図表を用いて記述
 </t>
    <rPh sb="0" eb="5">
      <t>ダイヒョウジギョウシャ</t>
    </rPh>
    <rPh sb="6" eb="8">
      <t>キョウドウ</t>
    </rPh>
    <rPh sb="8" eb="10">
      <t>ジギョウ</t>
    </rPh>
    <rPh sb="10" eb="11">
      <t>シャ</t>
    </rPh>
    <rPh sb="12" eb="16">
      <t>タントウギョウム</t>
    </rPh>
    <rPh sb="16" eb="17">
      <t>オヨ</t>
    </rPh>
    <rPh sb="18" eb="20">
      <t>カンケイ</t>
    </rPh>
    <rPh sb="24" eb="26">
      <t>ズヒョウ</t>
    </rPh>
    <rPh sb="27" eb="28">
      <t>モチ</t>
    </rPh>
    <rPh sb="30" eb="32">
      <t>キジュツ</t>
    </rPh>
    <phoneticPr fontId="15"/>
  </si>
  <si>
    <t>単年度事業　代表事業者1者/2者と明記する【済】</t>
    <rPh sb="0" eb="3">
      <t>タンネンド</t>
    </rPh>
    <rPh sb="3" eb="5">
      <t>ジギョウ</t>
    </rPh>
    <rPh sb="6" eb="8">
      <t>ダイヒョウ</t>
    </rPh>
    <rPh sb="8" eb="11">
      <t>ジギョウシャ</t>
    </rPh>
    <rPh sb="12" eb="13">
      <t>シャ</t>
    </rPh>
    <rPh sb="15" eb="16">
      <t>シャ</t>
    </rPh>
    <rPh sb="17" eb="19">
      <t>メイキ</t>
    </rPh>
    <rPh sb="22" eb="23">
      <t>スミ</t>
    </rPh>
    <phoneticPr fontId="15"/>
  </si>
  <si>
    <t>1者の場合はこの行無くす</t>
    <rPh sb="1" eb="2">
      <t>シャ</t>
    </rPh>
    <rPh sb="3" eb="5">
      <t>バアイ</t>
    </rPh>
    <rPh sb="8" eb="9">
      <t>ギョウ</t>
    </rPh>
    <rPh sb="9" eb="10">
      <t>ナ</t>
    </rPh>
    <phoneticPr fontId="15"/>
  </si>
  <si>
    <t>産業分類コード(小分類)</t>
    <rPh sb="0" eb="4">
      <t>サンギョウブンルイ</t>
    </rPh>
    <rPh sb="8" eb="11">
      <t>ショウブンルイ</t>
    </rPh>
    <phoneticPr fontId="15"/>
  </si>
  <si>
    <t>(6)選定額</t>
    <phoneticPr fontId="15"/>
  </si>
  <si>
    <t>複数年度事業、代表事業者が2者用です。グループ申請の有無等で、使用するシートが異なります。
以下の表に従い、使用するシート選択して下さい</t>
    <rPh sb="0" eb="2">
      <t>フクスウ</t>
    </rPh>
    <rPh sb="2" eb="4">
      <t>ネンド</t>
    </rPh>
    <rPh sb="4" eb="6">
      <t>ジギョウ</t>
    </rPh>
    <rPh sb="14" eb="15">
      <t>モノ</t>
    </rPh>
    <rPh sb="15" eb="16">
      <t>ヨウ</t>
    </rPh>
    <phoneticPr fontId="15"/>
  </si>
  <si>
    <t>代表事業者1者の場合はシートを非表示にする</t>
    <rPh sb="0" eb="2">
      <t>ダイヒョウ</t>
    </rPh>
    <rPh sb="2" eb="5">
      <t>ジギョウシャ</t>
    </rPh>
    <rPh sb="6" eb="7">
      <t>シャ</t>
    </rPh>
    <rPh sb="8" eb="10">
      <t>バアイ</t>
    </rPh>
    <rPh sb="15" eb="18">
      <t>ヒヒョウジ</t>
    </rPh>
    <phoneticPr fontId="15"/>
  </si>
  <si>
    <t>2028年度</t>
    <rPh sb="4" eb="6">
      <t>ネンド</t>
    </rPh>
    <phoneticPr fontId="15"/>
  </si>
  <si>
    <t>　・工場・事業場の基準年度排出量の5%以下かつ主要なシステム系統の基準年度排出量の10%以下</t>
    <phoneticPr fontId="15"/>
  </si>
  <si>
    <t>←　='16.代表事業者2者まとめ(合計)'!C7</t>
    <phoneticPr fontId="15"/>
  </si>
  <si>
    <t>←　='16.代表事業者2者まとめ(合計)'!R12</t>
    <phoneticPr fontId="15"/>
  </si>
  <si>
    <t>対策概要　導入前後設備</t>
  </si>
  <si>
    <t>１．代表事業者－2</t>
    <rPh sb="2" eb="7">
      <t>ダイヒョウジギョウシャ</t>
    </rPh>
    <phoneticPr fontId="15"/>
  </si>
  <si>
    <t>(</t>
    <phoneticPr fontId="15"/>
  </si>
  <si>
    <t>https://eegs.env.go.jp/ghg-santeikohyo-result/</t>
    <phoneticPr fontId="15"/>
  </si>
  <si>
    <t>)にて、温室効果ガス排出量算定・報告・公表制度に基づく</t>
  </si>
  <si>
    <t>　　事業者別排出量で報告を行っている場合には、そのURLを下記に記入ください(応募時点では未掲載の場合は空欄でも</t>
    <rPh sb="29" eb="31">
      <t>カキ</t>
    </rPh>
    <rPh sb="32" eb="34">
      <t>キニュウ</t>
    </rPh>
    <phoneticPr fontId="15"/>
  </si>
  <si>
    <t>　　可ですが、採択された後は、当該箇所の情報はこれに登録する必要があります)</t>
    <phoneticPr fontId="15"/>
  </si>
  <si>
    <t>・掲載URL:</t>
    <rPh sb="1" eb="3">
      <t>ケイサイ</t>
    </rPh>
    <phoneticPr fontId="15"/>
  </si>
  <si>
    <t>https://www.env.go.jp/earth/ondanka/kojojigyojo.html</t>
    <phoneticPr fontId="15"/>
  </si>
  <si>
    <t>⑤活動量からCO2排出量へ換算する係数は、環境省ホームページ掲載の、以下の資料を参照願います</t>
    <rPh sb="34" eb="36">
      <t>イカ</t>
    </rPh>
    <rPh sb="37" eb="39">
      <t>シリョウ</t>
    </rPh>
    <rPh sb="42" eb="43">
      <t>ネガ</t>
    </rPh>
    <phoneticPr fontId="15"/>
  </si>
  <si>
    <t xml:space="preserve">    ・掲載URL:</t>
    <rPh sb="5" eb="7">
      <t>ケイサイ</t>
    </rPh>
    <phoneticPr fontId="15"/>
  </si>
  <si>
    <t>③環境省のツールを使用しない場合、活動量からCO2排出量へ換算する係数は、環境省ホームページ掲載の、以下の資料を参照願います。</t>
    <rPh sb="1" eb="4">
      <t>カンキョウショウ</t>
    </rPh>
    <rPh sb="9" eb="11">
      <t>シヨウ</t>
    </rPh>
    <rPh sb="14" eb="16">
      <t>バアイ</t>
    </rPh>
    <rPh sb="50" eb="52">
      <t>イカ</t>
    </rPh>
    <rPh sb="53" eb="55">
      <t>シリョウ</t>
    </rPh>
    <rPh sb="58" eb="59">
      <t>ネガ</t>
    </rPh>
    <phoneticPr fontId="15"/>
  </si>
  <si>
    <t>主要システム系統の自主的対策　   →総事業費に含む→２</t>
    <rPh sb="0" eb="2">
      <t>シュヨウ</t>
    </rPh>
    <rPh sb="6" eb="8">
      <t>ケイトウ</t>
    </rPh>
    <rPh sb="9" eb="12">
      <t>ジシュテキ</t>
    </rPh>
    <rPh sb="12" eb="14">
      <t>タイサク</t>
    </rPh>
    <rPh sb="19" eb="23">
      <t>ソウジギョウヒ</t>
    </rPh>
    <rPh sb="24" eb="25">
      <t>フク</t>
    </rPh>
    <phoneticPr fontId="15"/>
  </si>
  <si>
    <t>上記以外の事業所内自主的対策  →総事業費に含む→４</t>
    <rPh sb="0" eb="2">
      <t>ジョウキ</t>
    </rPh>
    <rPh sb="2" eb="4">
      <t>イガイ</t>
    </rPh>
    <rPh sb="5" eb="9">
      <t>ジギョウショナイ</t>
    </rPh>
    <rPh sb="9" eb="12">
      <t>ジシュテキ</t>
    </rPh>
    <rPh sb="12" eb="14">
      <t>タイサク</t>
    </rPh>
    <phoneticPr fontId="15"/>
  </si>
  <si>
    <t xml:space="preserve"> 評価自主的対策Ca=MIN(C1＋C2,B,5%×A1,10%×E1）</t>
    <rPh sb="1" eb="3">
      <t>ヒョウカ</t>
    </rPh>
    <rPh sb="3" eb="6">
      <t>ジシュテキ</t>
    </rPh>
    <rPh sb="6" eb="8">
      <t>タイサク</t>
    </rPh>
    <phoneticPr fontId="15"/>
  </si>
  <si>
    <t xml:space="preserve"> 評価システム系統自主的対策Cs=MIN(C1,B,5%×A1,10%×E1)</t>
    <rPh sb="1" eb="3">
      <t>ヒョウカ</t>
    </rPh>
    <rPh sb="7" eb="9">
      <t>ケイトウ</t>
    </rPh>
    <rPh sb="9" eb="12">
      <t>ジシュテキ</t>
    </rPh>
    <rPh sb="12" eb="14">
      <t>タイサク</t>
    </rPh>
    <phoneticPr fontId="15"/>
  </si>
  <si>
    <t>A1×5%=</t>
    <phoneticPr fontId="15"/>
  </si>
  <si>
    <t>E1×10%=</t>
    <phoneticPr fontId="15"/>
  </si>
  <si>
    <t>自主的対策について検討し、以下の検討を実施する</t>
    <rPh sb="0" eb="2">
      <t>ジシュ</t>
    </rPh>
    <rPh sb="2" eb="3">
      <t>テキ</t>
    </rPh>
    <rPh sb="3" eb="5">
      <t>タイサク</t>
    </rPh>
    <rPh sb="9" eb="11">
      <t>ケントウ</t>
    </rPh>
    <rPh sb="13" eb="15">
      <t>イカ</t>
    </rPh>
    <rPh sb="16" eb="18">
      <t>ケントウ</t>
    </rPh>
    <rPh sb="19" eb="21">
      <t>ジッシ</t>
    </rPh>
    <phoneticPr fontId="15"/>
  </si>
  <si>
    <t>自主的対策について検討したところ、実施すべき内容はなかった</t>
    <rPh sb="0" eb="2">
      <t>ジシュ</t>
    </rPh>
    <rPh sb="2" eb="3">
      <t>テキ</t>
    </rPh>
    <rPh sb="3" eb="5">
      <t>タイサク</t>
    </rPh>
    <rPh sb="9" eb="11">
      <t>ケントウ</t>
    </rPh>
    <rPh sb="17" eb="19">
      <t>ジッシ</t>
    </rPh>
    <rPh sb="22" eb="24">
      <t>ナイヨウ</t>
    </rPh>
    <phoneticPr fontId="15"/>
  </si>
  <si>
    <t>　　    →総事業費に不含→３</t>
    <rPh sb="7" eb="11">
      <t>ソウジギョウヒ</t>
    </rPh>
    <rPh sb="12" eb="14">
      <t>フガン</t>
    </rPh>
    <phoneticPr fontId="15"/>
  </si>
  <si>
    <t>　　    →総事業費に不含→5</t>
    <rPh sb="7" eb="11">
      <t>ソウジギョウヒ</t>
    </rPh>
    <rPh sb="12" eb="14">
      <t>フガン</t>
    </rPh>
    <phoneticPr fontId="15"/>
  </si>
  <si>
    <t>　主要システム系統の自主的対策    →総事業費に含む→２</t>
    <rPh sb="1" eb="3">
      <t>シュヨウ</t>
    </rPh>
    <rPh sb="7" eb="9">
      <t>ケイトウ</t>
    </rPh>
    <rPh sb="10" eb="13">
      <t>ジシュテキ</t>
    </rPh>
    <rPh sb="13" eb="15">
      <t>タイサク</t>
    </rPh>
    <rPh sb="20" eb="24">
      <t>ソウジギョウヒ</t>
    </rPh>
    <rPh sb="25" eb="26">
      <t>フク</t>
    </rPh>
    <phoneticPr fontId="15"/>
  </si>
  <si>
    <t>　上記以外の事業場内自主的対策 →総事業費に含む→４</t>
    <rPh sb="1" eb="3">
      <t>ジョウキ</t>
    </rPh>
    <rPh sb="3" eb="5">
      <t>イガイ</t>
    </rPh>
    <rPh sb="6" eb="9">
      <t>ジギョウジョウ</t>
    </rPh>
    <rPh sb="9" eb="10">
      <t>ナイ</t>
    </rPh>
    <rPh sb="10" eb="13">
      <t>ジシュテキ</t>
    </rPh>
    <rPh sb="13" eb="15">
      <t>タイサク</t>
    </rPh>
    <phoneticPr fontId="15"/>
  </si>
  <si>
    <t>補助対象設備に2024年度または2025年度のLD-Tech認証製品が含まれる</t>
    <rPh sb="0" eb="6">
      <t>ホジョタイショウセツビ</t>
    </rPh>
    <rPh sb="11" eb="13">
      <t>ネンド</t>
    </rPh>
    <rPh sb="20" eb="22">
      <t>ネンド</t>
    </rPh>
    <rPh sb="35" eb="36">
      <t>フク</t>
    </rPh>
    <phoneticPr fontId="15"/>
  </si>
  <si>
    <t xml:space="preserve">  　補助対象設備導入　  　→１</t>
    <phoneticPr fontId="15"/>
  </si>
  <si>
    <t>　  主要システム系統の自主的対策</t>
    <rPh sb="3" eb="5">
      <t>シュヨウ</t>
    </rPh>
    <rPh sb="9" eb="11">
      <t>ケイトウ</t>
    </rPh>
    <rPh sb="12" eb="15">
      <t>ジシュテキ</t>
    </rPh>
    <rPh sb="15" eb="17">
      <t>タイサク</t>
    </rPh>
    <phoneticPr fontId="15"/>
  </si>
  <si>
    <t xml:space="preserve">  同上</t>
    <rPh sb="2" eb="4">
      <t>ドウジョウ</t>
    </rPh>
    <phoneticPr fontId="15"/>
  </si>
  <si>
    <t>　  上記以外の事業場内自主的対策</t>
    <rPh sb="3" eb="5">
      <t>ジョウキ</t>
    </rPh>
    <rPh sb="5" eb="7">
      <t>イガイ</t>
    </rPh>
    <rPh sb="8" eb="11">
      <t>ジギョウジョウ</t>
    </rPh>
    <rPh sb="11" eb="12">
      <t>ナイ</t>
    </rPh>
    <rPh sb="12" eb="15">
      <t>ジシュテキ</t>
    </rPh>
    <rPh sb="15" eb="17">
      <t>タイサク</t>
    </rPh>
    <phoneticPr fontId="15"/>
  </si>
  <si>
    <t>表紙様式1別紙</t>
    <phoneticPr fontId="15"/>
  </si>
  <si>
    <t>1.代表事業者_1</t>
    <phoneticPr fontId="15"/>
  </si>
  <si>
    <t>CO2排出量計算書表紙(基準年度活動量)</t>
    <phoneticPr fontId="15"/>
  </si>
  <si>
    <t>4.事業のパラメータ(1)</t>
    <phoneticPr fontId="15"/>
  </si>
  <si>
    <t>対策個票まとめ</t>
    <phoneticPr fontId="15"/>
  </si>
  <si>
    <t>別添2.その他の審査項目</t>
    <phoneticPr fontId="15"/>
  </si>
  <si>
    <t>LD-Tech認証製品</t>
    <rPh sb="7" eb="9">
      <t>ニンショウ</t>
    </rPh>
    <rPh sb="9" eb="11">
      <t>セイヒン</t>
    </rPh>
    <phoneticPr fontId="15"/>
  </si>
  <si>
    <t>別添4.他の補助事業</t>
    <phoneticPr fontId="15"/>
  </si>
  <si>
    <t>e</t>
    <phoneticPr fontId="15"/>
  </si>
  <si>
    <t>削減協力者</t>
    <rPh sb="0" eb="5">
      <t>サクゲンキョウリョクシャ</t>
    </rPh>
    <phoneticPr fontId="15"/>
  </si>
  <si>
    <t>責任確認</t>
    <rPh sb="0" eb="2">
      <t>セキニン</t>
    </rPh>
    <rPh sb="2" eb="4">
      <t>カクニン</t>
    </rPh>
    <phoneticPr fontId="15"/>
  </si>
  <si>
    <t>事業実施責任者</t>
    <rPh sb="0" eb="7">
      <t>ジギョウジッシセキニンシャ</t>
    </rPh>
    <phoneticPr fontId="15"/>
  </si>
  <si>
    <t>事務連絡先</t>
    <rPh sb="0" eb="5">
      <t>ジムレンラクサキ</t>
    </rPh>
    <phoneticPr fontId="15"/>
  </si>
  <si>
    <t>事業実施場所</t>
    <rPh sb="0" eb="6">
      <t>ジギョウジッシバショ</t>
    </rPh>
    <phoneticPr fontId="15"/>
  </si>
  <si>
    <t>共同事業者1</t>
    <rPh sb="0" eb="5">
      <t>キョウドウジギョウシャ</t>
    </rPh>
    <phoneticPr fontId="15"/>
  </si>
  <si>
    <t>共同事業者2</t>
    <rPh sb="0" eb="5">
      <t>キョウドウジギョウシャ</t>
    </rPh>
    <phoneticPr fontId="15"/>
  </si>
  <si>
    <t>共同事業者3</t>
    <rPh sb="0" eb="5">
      <t>キョウドウジギョウシャ</t>
    </rPh>
    <phoneticPr fontId="15"/>
  </si>
  <si>
    <t>共同事業者4</t>
    <rPh sb="0" eb="5">
      <t>キョウドウジギョウシャ</t>
    </rPh>
    <phoneticPr fontId="15"/>
  </si>
  <si>
    <t>共同事業者5</t>
    <rPh sb="0" eb="5">
      <t>キョウドウジギョウシャ</t>
    </rPh>
    <phoneticPr fontId="15"/>
  </si>
  <si>
    <t>事業実施場所①</t>
    <rPh sb="0" eb="6">
      <t>ジギョウジッシバショ</t>
    </rPh>
    <phoneticPr fontId="15"/>
  </si>
  <si>
    <t>事業実施場所②</t>
    <rPh sb="0" eb="6">
      <t>ジギョウジッシバショ</t>
    </rPh>
    <phoneticPr fontId="15"/>
  </si>
  <si>
    <t>事業実施場所③</t>
    <rPh sb="0" eb="6">
      <t>ジギョウジッシバショ</t>
    </rPh>
    <phoneticPr fontId="15"/>
  </si>
  <si>
    <t>事業実施場所④</t>
    <rPh sb="0" eb="6">
      <t>ジギョウジッシバショ</t>
    </rPh>
    <phoneticPr fontId="15"/>
  </si>
  <si>
    <t>(1)総事業費</t>
    <rPh sb="3" eb="7">
      <t>ソウジギョウヒ</t>
    </rPh>
    <phoneticPr fontId="15"/>
  </si>
  <si>
    <t>(2)寄付金</t>
    <rPh sb="3" eb="6">
      <t>キフキン</t>
    </rPh>
    <phoneticPr fontId="15"/>
  </si>
  <si>
    <t>(3)差引額</t>
    <rPh sb="3" eb="6">
      <t>サシヒキガク</t>
    </rPh>
    <phoneticPr fontId="15"/>
  </si>
  <si>
    <t>(4)補助対象</t>
    <rPh sb="3" eb="7">
      <t>ホジョタイショウ</t>
    </rPh>
    <phoneticPr fontId="15"/>
  </si>
  <si>
    <t>(5)基準額</t>
    <rPh sb="3" eb="6">
      <t>キジュンガク</t>
    </rPh>
    <phoneticPr fontId="15"/>
  </si>
  <si>
    <t>(6)選定額</t>
    <rPh sb="3" eb="6">
      <t>センテイガク</t>
    </rPh>
    <phoneticPr fontId="15"/>
  </si>
  <si>
    <t>(7)補助基本額</t>
    <rPh sb="3" eb="8">
      <t>ホジョキホンガク</t>
    </rPh>
    <phoneticPr fontId="15"/>
  </si>
  <si>
    <t>(8)補助金所要額</t>
    <rPh sb="3" eb="6">
      <t>ホジョキン</t>
    </rPh>
    <rPh sb="6" eb="9">
      <t>ショヨウガク</t>
    </rPh>
    <phoneticPr fontId="15"/>
  </si>
  <si>
    <t>計算期間</t>
    <rPh sb="0" eb="4">
      <t>ケイサンキカン</t>
    </rPh>
    <phoneticPr fontId="15"/>
  </si>
  <si>
    <t>②様式1別紙2、実施計画書から自動転記される情報</t>
    <phoneticPr fontId="15"/>
  </si>
  <si>
    <t>③パラメータの計算</t>
    <phoneticPr fontId="15"/>
  </si>
  <si>
    <t>対策個票1</t>
    <rPh sb="0" eb="4">
      <t>タイサクコヒョウ</t>
    </rPh>
    <phoneticPr fontId="15"/>
  </si>
  <si>
    <t>対策個票2</t>
    <rPh sb="0" eb="4">
      <t>タイサクコヒョウ</t>
    </rPh>
    <phoneticPr fontId="15"/>
  </si>
  <si>
    <t>対策個票3</t>
    <rPh sb="0" eb="4">
      <t>タイサクコヒョウ</t>
    </rPh>
    <phoneticPr fontId="15"/>
  </si>
  <si>
    <t>対策個票4</t>
    <rPh sb="0" eb="4">
      <t>タイサクコヒョウ</t>
    </rPh>
    <phoneticPr fontId="15"/>
  </si>
  <si>
    <t>対策個票5</t>
    <rPh sb="0" eb="4">
      <t>タイサクコヒョウ</t>
    </rPh>
    <phoneticPr fontId="15"/>
  </si>
  <si>
    <t>対策個票6</t>
    <rPh sb="0" eb="4">
      <t>タイサクコヒョウ</t>
    </rPh>
    <phoneticPr fontId="15"/>
  </si>
  <si>
    <t>対策個票7</t>
    <rPh sb="0" eb="4">
      <t>タイサクコヒョウ</t>
    </rPh>
    <phoneticPr fontId="15"/>
  </si>
  <si>
    <t>対策個票8</t>
    <rPh sb="0" eb="4">
      <t>タイサクコヒョウ</t>
    </rPh>
    <phoneticPr fontId="15"/>
  </si>
  <si>
    <t>対策個票9</t>
    <rPh sb="0" eb="4">
      <t>タイサクコヒョウ</t>
    </rPh>
    <phoneticPr fontId="15"/>
  </si>
  <si>
    <t>対策個票10</t>
    <rPh sb="0" eb="4">
      <t>タイサクコヒョウ</t>
    </rPh>
    <phoneticPr fontId="15"/>
  </si>
  <si>
    <t>②の合計</t>
    <rPh sb="2" eb="4">
      <t>ゴウケイ</t>
    </rPh>
    <phoneticPr fontId="15"/>
  </si>
  <si>
    <t>電力低炭素化</t>
    <rPh sb="0" eb="6">
      <t>デンリョクテイタンソカ</t>
    </rPh>
    <phoneticPr fontId="15"/>
  </si>
  <si>
    <t>支援実績</t>
    <rPh sb="0" eb="4">
      <t>シエンジッセキ</t>
    </rPh>
    <phoneticPr fontId="15"/>
  </si>
  <si>
    <t>事業者要件</t>
    <rPh sb="0" eb="3">
      <t>ジギョウシャ</t>
    </rPh>
    <rPh sb="3" eb="5">
      <t>ヨウケン</t>
    </rPh>
    <phoneticPr fontId="15"/>
  </si>
  <si>
    <t>脱炭素先行地域</t>
    <rPh sb="0" eb="1">
      <t>ダツ</t>
    </rPh>
    <rPh sb="1" eb="3">
      <t>タンソ</t>
    </rPh>
    <rPh sb="3" eb="5">
      <t>センコウ</t>
    </rPh>
    <rPh sb="5" eb="7">
      <t>チイキ</t>
    </rPh>
    <phoneticPr fontId="15"/>
  </si>
  <si>
    <t>デコ活</t>
    <rPh sb="2" eb="3">
      <t>カツ</t>
    </rPh>
    <phoneticPr fontId="15"/>
  </si>
  <si>
    <t>①</t>
    <phoneticPr fontId="15"/>
  </si>
  <si>
    <t>②</t>
    <phoneticPr fontId="15"/>
  </si>
  <si>
    <t>③</t>
    <phoneticPr fontId="15"/>
  </si>
  <si>
    <t>④</t>
    <phoneticPr fontId="15"/>
  </si>
  <si>
    <t>⑤</t>
    <phoneticPr fontId="15"/>
  </si>
  <si>
    <t>⑥</t>
    <phoneticPr fontId="15"/>
  </si>
  <si>
    <t>⑦</t>
    <phoneticPr fontId="15"/>
  </si>
  <si>
    <t>⑧</t>
    <phoneticPr fontId="15"/>
  </si>
  <si>
    <t>⑨</t>
    <phoneticPr fontId="15"/>
  </si>
  <si>
    <t>⑩</t>
    <phoneticPr fontId="15"/>
  </si>
  <si>
    <t>⑪</t>
    <phoneticPr fontId="15"/>
  </si>
  <si>
    <t>⑫</t>
    <phoneticPr fontId="15"/>
  </si>
  <si>
    <t>法人名1</t>
    <rPh sb="0" eb="3">
      <t>ホウジンメイ</t>
    </rPh>
    <phoneticPr fontId="15"/>
  </si>
  <si>
    <t>法人名2</t>
    <rPh sb="0" eb="3">
      <t>ホウジンメイ</t>
    </rPh>
    <phoneticPr fontId="15"/>
  </si>
  <si>
    <t>法人名3</t>
    <rPh sb="0" eb="3">
      <t>ホウジンメイ</t>
    </rPh>
    <phoneticPr fontId="15"/>
  </si>
  <si>
    <t>法人名4</t>
    <rPh sb="0" eb="3">
      <t>ホウジンメイ</t>
    </rPh>
    <phoneticPr fontId="15"/>
  </si>
  <si>
    <t>法人名5</t>
    <rPh sb="0" eb="3">
      <t>ホウジンメイ</t>
    </rPh>
    <phoneticPr fontId="15"/>
  </si>
  <si>
    <t>協力者名1</t>
    <rPh sb="0" eb="4">
      <t>キョウリョクシャメイ</t>
    </rPh>
    <phoneticPr fontId="15"/>
  </si>
  <si>
    <t>位置付け1</t>
    <rPh sb="0" eb="3">
      <t>イチヅ</t>
    </rPh>
    <phoneticPr fontId="15"/>
  </si>
  <si>
    <t>協力者名2</t>
    <rPh sb="0" eb="3">
      <t>キョウリョクシャ</t>
    </rPh>
    <rPh sb="3" eb="4">
      <t>メイ</t>
    </rPh>
    <phoneticPr fontId="15"/>
  </si>
  <si>
    <t>位置付け2</t>
    <rPh sb="0" eb="3">
      <t>イチヅ</t>
    </rPh>
    <phoneticPr fontId="15"/>
  </si>
  <si>
    <t>協力者名3</t>
    <rPh sb="0" eb="4">
      <t>キョウリョクシャメイ</t>
    </rPh>
    <phoneticPr fontId="15"/>
  </si>
  <si>
    <t>位置付け3</t>
    <rPh sb="0" eb="3">
      <t>イチヅ</t>
    </rPh>
    <phoneticPr fontId="15"/>
  </si>
  <si>
    <t>協力者名4</t>
    <rPh sb="0" eb="4">
      <t>キョウリョクシャメイ</t>
    </rPh>
    <phoneticPr fontId="15"/>
  </si>
  <si>
    <t>位置付け4</t>
    <rPh sb="0" eb="3">
      <t>イチヅ</t>
    </rPh>
    <phoneticPr fontId="15"/>
  </si>
  <si>
    <t>協力者名5</t>
    <rPh sb="0" eb="4">
      <t>キョウリョクシャメイ</t>
    </rPh>
    <phoneticPr fontId="15"/>
  </si>
  <si>
    <t>位置付け5</t>
    <rPh sb="0" eb="3">
      <t>イチヅ</t>
    </rPh>
    <phoneticPr fontId="15"/>
  </si>
  <si>
    <t>事業完了日</t>
    <rPh sb="0" eb="5">
      <t>ジギョウカンリョウビ</t>
    </rPh>
    <phoneticPr fontId="15"/>
  </si>
  <si>
    <t>単・複数年度</t>
    <rPh sb="0" eb="1">
      <t>タン</t>
    </rPh>
    <rPh sb="2" eb="4">
      <t>フクスウ</t>
    </rPh>
    <rPh sb="4" eb="6">
      <t>ネンド</t>
    </rPh>
    <phoneticPr fontId="15"/>
  </si>
  <si>
    <t>代表事業者数</t>
    <rPh sb="0" eb="2">
      <t>ダイヒョウ</t>
    </rPh>
    <rPh sb="2" eb="5">
      <t>ジギョウシャ</t>
    </rPh>
    <rPh sb="5" eb="6">
      <t>スウ</t>
    </rPh>
    <phoneticPr fontId="15"/>
  </si>
  <si>
    <t>所在地</t>
    <rPh sb="0" eb="3">
      <t>ショザイチ</t>
    </rPh>
    <phoneticPr fontId="15"/>
  </si>
  <si>
    <t>業務内容</t>
    <rPh sb="0" eb="4">
      <t>ギョウムナイヨウ</t>
    </rPh>
    <phoneticPr fontId="15"/>
  </si>
  <si>
    <t>産業分類</t>
    <rPh sb="0" eb="4">
      <t>サンギョウブンルイ</t>
    </rPh>
    <phoneticPr fontId="15"/>
  </si>
  <si>
    <t>区分（代表）</t>
    <rPh sb="0" eb="2">
      <t>クブン</t>
    </rPh>
    <rPh sb="3" eb="5">
      <t>ダイヒョウ</t>
    </rPh>
    <phoneticPr fontId="15"/>
  </si>
  <si>
    <t>区分（事務代行）</t>
    <rPh sb="0" eb="2">
      <t>クブン</t>
    </rPh>
    <rPh sb="3" eb="7">
      <t>ジムダイコウ</t>
    </rPh>
    <phoneticPr fontId="15"/>
  </si>
  <si>
    <t>勤務先〒</t>
    <rPh sb="0" eb="3">
      <t>キンムサキ</t>
    </rPh>
    <phoneticPr fontId="15"/>
  </si>
  <si>
    <t>勤務先住所</t>
    <rPh sb="0" eb="3">
      <t>キンムサキ</t>
    </rPh>
    <rPh sb="3" eb="5">
      <t>ジュウショ</t>
    </rPh>
    <phoneticPr fontId="15"/>
  </si>
  <si>
    <t>電話</t>
    <rPh sb="0" eb="2">
      <t>デンワ</t>
    </rPh>
    <phoneticPr fontId="15"/>
  </si>
  <si>
    <t>Email</t>
    <phoneticPr fontId="15"/>
  </si>
  <si>
    <t>実施責任者</t>
    <rPh sb="0" eb="5">
      <t>ジッシセキニンシャ</t>
    </rPh>
    <phoneticPr fontId="15"/>
  </si>
  <si>
    <t>至</t>
    <rPh sb="0" eb="1">
      <t>シ</t>
    </rPh>
    <phoneticPr fontId="15"/>
  </si>
  <si>
    <t>ア　共通のパラメータ</t>
    <phoneticPr fontId="15"/>
  </si>
  <si>
    <t>イ　工場・事業場のパラメータ</t>
    <phoneticPr fontId="15"/>
  </si>
  <si>
    <t>ウ　主要システム系統のパラメータ</t>
    <phoneticPr fontId="15"/>
  </si>
  <si>
    <t>対策の種類</t>
    <rPh sb="0" eb="2">
      <t>タイサク</t>
    </rPh>
    <rPh sb="3" eb="5">
      <t>シュルイ</t>
    </rPh>
    <phoneticPr fontId="15"/>
  </si>
  <si>
    <t>ISO14001</t>
    <phoneticPr fontId="15"/>
  </si>
  <si>
    <t>10％以上導入済み</t>
    <rPh sb="3" eb="5">
      <t>イジョウ</t>
    </rPh>
    <rPh sb="5" eb="7">
      <t>ドウニュウ</t>
    </rPh>
    <rPh sb="7" eb="8">
      <t>ス</t>
    </rPh>
    <phoneticPr fontId="15"/>
  </si>
  <si>
    <t>実施済チェック</t>
    <rPh sb="0" eb="3">
      <t>ジッシスミ</t>
    </rPh>
    <phoneticPr fontId="15"/>
  </si>
  <si>
    <t>GAJ事業番号</t>
    <rPh sb="3" eb="7">
      <t>ジギョウバンゴウ</t>
    </rPh>
    <phoneticPr fontId="15"/>
  </si>
  <si>
    <t>計画策定実施年度</t>
    <rPh sb="0" eb="4">
      <t>ケイカクサクテイ</t>
    </rPh>
    <rPh sb="4" eb="8">
      <t>ジッシネンド</t>
    </rPh>
    <phoneticPr fontId="15"/>
  </si>
  <si>
    <t>事業を実施せず支援</t>
    <rPh sb="0" eb="2">
      <t>ジギョウ</t>
    </rPh>
    <rPh sb="3" eb="5">
      <t>ジッシ</t>
    </rPh>
    <rPh sb="7" eb="9">
      <t>シエン</t>
    </rPh>
    <phoneticPr fontId="15"/>
  </si>
  <si>
    <t>中小</t>
    <rPh sb="0" eb="2">
      <t>チュウショウ</t>
    </rPh>
    <phoneticPr fontId="15"/>
  </si>
  <si>
    <t>独立行政</t>
    <rPh sb="0" eb="4">
      <t>ドクリツギョウセイ</t>
    </rPh>
    <phoneticPr fontId="15"/>
  </si>
  <si>
    <t>学校</t>
    <rPh sb="0" eb="2">
      <t>ガッコウ</t>
    </rPh>
    <phoneticPr fontId="15"/>
  </si>
  <si>
    <t>一社等</t>
    <rPh sb="0" eb="3">
      <t>イッシャトウ</t>
    </rPh>
    <phoneticPr fontId="15"/>
  </si>
  <si>
    <t>認証年度</t>
    <rPh sb="0" eb="2">
      <t>ニンショウ</t>
    </rPh>
    <rPh sb="2" eb="4">
      <t>ネンド</t>
    </rPh>
    <phoneticPr fontId="15"/>
  </si>
  <si>
    <t>製品No.</t>
    <rPh sb="0" eb="2">
      <t>セイヒン</t>
    </rPh>
    <phoneticPr fontId="15"/>
  </si>
  <si>
    <t>メーカー</t>
    <phoneticPr fontId="15"/>
  </si>
  <si>
    <t>取得年月</t>
    <rPh sb="0" eb="4">
      <t>シュトクネンゲツ</t>
    </rPh>
    <phoneticPr fontId="15"/>
  </si>
  <si>
    <t>CO2削減目標量</t>
    <rPh sb="3" eb="5">
      <t>サクゲン</t>
    </rPh>
    <rPh sb="5" eb="8">
      <t>モクヒョウリョウ</t>
    </rPh>
    <phoneticPr fontId="15"/>
  </si>
  <si>
    <t>月</t>
    <rPh sb="0" eb="1">
      <t>ゲツ</t>
    </rPh>
    <phoneticPr fontId="15"/>
  </si>
  <si>
    <t>単独</t>
    <rPh sb="0" eb="2">
      <t>タンドク</t>
    </rPh>
    <phoneticPr fontId="15"/>
  </si>
  <si>
    <t>グループ</t>
    <phoneticPr fontId="15"/>
  </si>
  <si>
    <t>工場</t>
    <rPh sb="0" eb="2">
      <t>コウジョウ</t>
    </rPh>
    <phoneticPr fontId="15"/>
  </si>
  <si>
    <t>事業場</t>
    <rPh sb="0" eb="3">
      <t>ジギョウジョウ</t>
    </rPh>
    <phoneticPr fontId="15"/>
  </si>
  <si>
    <t>1者</t>
    <rPh sb="1" eb="2">
      <t>シャ</t>
    </rPh>
    <phoneticPr fontId="15"/>
  </si>
  <si>
    <t>2者</t>
    <rPh sb="1" eb="2">
      <t>シャ</t>
    </rPh>
    <phoneticPr fontId="15"/>
  </si>
  <si>
    <t>一次公募</t>
    <rPh sb="0" eb="2">
      <t>イチジ</t>
    </rPh>
    <rPh sb="2" eb="4">
      <t>コウボ</t>
    </rPh>
    <phoneticPr fontId="15"/>
  </si>
  <si>
    <t>有</t>
    <rPh sb="0" eb="1">
      <t>ユウ</t>
    </rPh>
    <phoneticPr fontId="15"/>
  </si>
  <si>
    <t>無</t>
    <rPh sb="0" eb="1">
      <t>ム</t>
    </rPh>
    <phoneticPr fontId="15"/>
  </si>
  <si>
    <t>投資回収年数</t>
    <rPh sb="0" eb="6">
      <t>トウシカイシュウネンスウ</t>
    </rPh>
    <phoneticPr fontId="15"/>
  </si>
  <si>
    <t>費用対効果</t>
    <rPh sb="0" eb="5">
      <t>ヒヨウタイコウカ</t>
    </rPh>
    <phoneticPr fontId="15"/>
  </si>
  <si>
    <t>基準年度CO2排出削減率</t>
    <rPh sb="0" eb="2">
      <t>キジュン</t>
    </rPh>
    <rPh sb="2" eb="4">
      <t>ネンド</t>
    </rPh>
    <rPh sb="7" eb="9">
      <t>ハイシュツ</t>
    </rPh>
    <rPh sb="9" eb="11">
      <t>サクゲン</t>
    </rPh>
    <rPh sb="11" eb="12">
      <t>リツ</t>
    </rPh>
    <phoneticPr fontId="15"/>
  </si>
  <si>
    <t>基準年度CO2排出量削減率</t>
    <rPh sb="0" eb="2">
      <t>キジュン</t>
    </rPh>
    <rPh sb="2" eb="4">
      <t>ネンド</t>
    </rPh>
    <rPh sb="7" eb="9">
      <t>ハイシュツ</t>
    </rPh>
    <rPh sb="9" eb="10">
      <t>リョウ</t>
    </rPh>
    <rPh sb="10" eb="12">
      <t>サクゲン</t>
    </rPh>
    <rPh sb="12" eb="13">
      <t>リツ</t>
    </rPh>
    <phoneticPr fontId="15"/>
  </si>
  <si>
    <t>C11</t>
    <phoneticPr fontId="15"/>
  </si>
  <si>
    <t>C12</t>
    <phoneticPr fontId="15"/>
  </si>
  <si>
    <t>C16</t>
    <phoneticPr fontId="15"/>
  </si>
  <si>
    <t>C17</t>
    <phoneticPr fontId="15"/>
  </si>
  <si>
    <t>C18</t>
    <phoneticPr fontId="15"/>
  </si>
  <si>
    <t>C19</t>
    <phoneticPr fontId="15"/>
  </si>
  <si>
    <t>C20</t>
    <phoneticPr fontId="15"/>
  </si>
  <si>
    <t>G23</t>
    <phoneticPr fontId="15"/>
  </si>
  <si>
    <t>G24</t>
    <phoneticPr fontId="15"/>
  </si>
  <si>
    <t>G25</t>
    <phoneticPr fontId="15"/>
  </si>
  <si>
    <t>G26</t>
    <phoneticPr fontId="15"/>
  </si>
  <si>
    <t>G27</t>
    <phoneticPr fontId="15"/>
  </si>
  <si>
    <t>G28</t>
    <phoneticPr fontId="15"/>
  </si>
  <si>
    <t>G29</t>
  </si>
  <si>
    <t>G30</t>
  </si>
  <si>
    <t>G31</t>
  </si>
  <si>
    <t>G32</t>
  </si>
  <si>
    <t>E35</t>
    <phoneticPr fontId="15"/>
  </si>
  <si>
    <t>G37</t>
    <phoneticPr fontId="15"/>
  </si>
  <si>
    <t>J37</t>
    <phoneticPr fontId="15"/>
  </si>
  <si>
    <t>M37</t>
    <phoneticPr fontId="15"/>
  </si>
  <si>
    <t>AC43</t>
    <phoneticPr fontId="15"/>
  </si>
  <si>
    <t>AE43</t>
    <phoneticPr fontId="15"/>
  </si>
  <si>
    <t>J21</t>
    <phoneticPr fontId="15"/>
  </si>
  <si>
    <t>P23</t>
    <phoneticPr fontId="15"/>
  </si>
  <si>
    <t>J24</t>
    <phoneticPr fontId="15"/>
  </si>
  <si>
    <t>J26</t>
    <phoneticPr fontId="15"/>
  </si>
  <si>
    <t>J27</t>
    <phoneticPr fontId="15"/>
  </si>
  <si>
    <t>W27</t>
    <phoneticPr fontId="15"/>
  </si>
  <si>
    <t>J28</t>
    <phoneticPr fontId="15"/>
  </si>
  <si>
    <t>J29</t>
    <phoneticPr fontId="15"/>
  </si>
  <si>
    <t>L30</t>
    <phoneticPr fontId="15"/>
  </si>
  <si>
    <t>T30</t>
    <phoneticPr fontId="15"/>
  </si>
  <si>
    <t>J31</t>
    <phoneticPr fontId="15"/>
  </si>
  <si>
    <t>J32</t>
    <phoneticPr fontId="15"/>
  </si>
  <si>
    <t>L33</t>
    <phoneticPr fontId="15"/>
  </si>
  <si>
    <t>T33</t>
    <phoneticPr fontId="15"/>
  </si>
  <si>
    <t>J35</t>
    <phoneticPr fontId="15"/>
  </si>
  <si>
    <t>J38</t>
    <phoneticPr fontId="15"/>
  </si>
  <si>
    <t>L39</t>
    <phoneticPr fontId="15"/>
  </si>
  <si>
    <t>T39</t>
    <phoneticPr fontId="15"/>
  </si>
  <si>
    <t>P40</t>
    <phoneticPr fontId="15"/>
  </si>
  <si>
    <t>J41</t>
    <phoneticPr fontId="15"/>
  </si>
  <si>
    <t>J43</t>
    <phoneticPr fontId="15"/>
  </si>
  <si>
    <t>J44</t>
    <phoneticPr fontId="15"/>
  </si>
  <si>
    <t>F51</t>
    <phoneticPr fontId="15"/>
  </si>
  <si>
    <t>I3</t>
    <phoneticPr fontId="15"/>
  </si>
  <si>
    <t>I4</t>
    <phoneticPr fontId="15"/>
  </si>
  <si>
    <t>I5</t>
    <phoneticPr fontId="15"/>
  </si>
  <si>
    <t>I6</t>
    <phoneticPr fontId="15"/>
  </si>
  <si>
    <t>K7</t>
    <phoneticPr fontId="15"/>
  </si>
  <si>
    <t>S7</t>
    <phoneticPr fontId="15"/>
  </si>
  <si>
    <t>I8</t>
    <phoneticPr fontId="15"/>
  </si>
  <si>
    <t>I9</t>
    <phoneticPr fontId="15"/>
  </si>
  <si>
    <t>I10</t>
    <phoneticPr fontId="15"/>
  </si>
  <si>
    <t>I11</t>
    <phoneticPr fontId="15"/>
  </si>
  <si>
    <t>I12</t>
    <phoneticPr fontId="15"/>
  </si>
  <si>
    <t>I13</t>
    <phoneticPr fontId="15"/>
  </si>
  <si>
    <t>K14</t>
    <phoneticPr fontId="15"/>
  </si>
  <si>
    <t>S14</t>
    <phoneticPr fontId="15"/>
  </si>
  <si>
    <t>I15</t>
    <phoneticPr fontId="15"/>
  </si>
  <si>
    <t>I16</t>
    <phoneticPr fontId="15"/>
  </si>
  <si>
    <t>I17</t>
    <phoneticPr fontId="15"/>
  </si>
  <si>
    <t>I18</t>
    <phoneticPr fontId="15"/>
  </si>
  <si>
    <t>I19</t>
    <phoneticPr fontId="15"/>
  </si>
  <si>
    <t>I20</t>
    <phoneticPr fontId="15"/>
  </si>
  <si>
    <t>K21</t>
    <phoneticPr fontId="15"/>
  </si>
  <si>
    <t>S21</t>
    <phoneticPr fontId="15"/>
  </si>
  <si>
    <t>I22</t>
    <phoneticPr fontId="15"/>
  </si>
  <si>
    <t>I23</t>
    <phoneticPr fontId="15"/>
  </si>
  <si>
    <t>I24</t>
    <phoneticPr fontId="15"/>
  </si>
  <si>
    <t>I25</t>
    <phoneticPr fontId="15"/>
  </si>
  <si>
    <t>I26</t>
    <phoneticPr fontId="15"/>
  </si>
  <si>
    <t>I27</t>
    <phoneticPr fontId="15"/>
  </si>
  <si>
    <t>K28</t>
    <phoneticPr fontId="15"/>
  </si>
  <si>
    <t>S28</t>
    <phoneticPr fontId="15"/>
  </si>
  <si>
    <t>I29</t>
    <phoneticPr fontId="15"/>
  </si>
  <si>
    <t>I30</t>
    <phoneticPr fontId="15"/>
  </si>
  <si>
    <t>I31</t>
    <phoneticPr fontId="15"/>
  </si>
  <si>
    <t>I32</t>
    <phoneticPr fontId="15"/>
  </si>
  <si>
    <t>I33</t>
    <phoneticPr fontId="15"/>
  </si>
  <si>
    <t>I34</t>
    <phoneticPr fontId="15"/>
  </si>
  <si>
    <t>K35</t>
    <phoneticPr fontId="15"/>
  </si>
  <si>
    <t>S35</t>
    <phoneticPr fontId="15"/>
  </si>
  <si>
    <t>I36</t>
    <phoneticPr fontId="15"/>
  </si>
  <si>
    <t>I37</t>
    <phoneticPr fontId="15"/>
  </si>
  <si>
    <t>I39</t>
    <phoneticPr fontId="15"/>
  </si>
  <si>
    <t>I40</t>
    <phoneticPr fontId="15"/>
  </si>
  <si>
    <t>I41</t>
    <phoneticPr fontId="15"/>
  </si>
  <si>
    <t>K42</t>
    <phoneticPr fontId="15"/>
  </si>
  <si>
    <t>S42</t>
    <phoneticPr fontId="15"/>
  </si>
  <si>
    <t>O43</t>
    <phoneticPr fontId="15"/>
  </si>
  <si>
    <t>I44</t>
    <phoneticPr fontId="15"/>
  </si>
  <si>
    <t>I46</t>
    <phoneticPr fontId="15"/>
  </si>
  <si>
    <t>I47</t>
    <phoneticPr fontId="15"/>
  </si>
  <si>
    <t>F5</t>
    <phoneticPr fontId="15"/>
  </si>
  <si>
    <t>F6</t>
  </si>
  <si>
    <t>F7</t>
  </si>
  <si>
    <t>F8</t>
  </si>
  <si>
    <t>L9</t>
    <phoneticPr fontId="15"/>
  </si>
  <si>
    <t>F10</t>
    <phoneticPr fontId="15"/>
  </si>
  <si>
    <t>F17</t>
    <phoneticPr fontId="15"/>
  </si>
  <si>
    <t>F18</t>
  </si>
  <si>
    <t>F19</t>
  </si>
  <si>
    <t>F20</t>
  </si>
  <si>
    <t>L21</t>
    <phoneticPr fontId="15"/>
  </si>
  <si>
    <t>F22</t>
    <phoneticPr fontId="15"/>
  </si>
  <si>
    <t>F29</t>
    <phoneticPr fontId="15"/>
  </si>
  <si>
    <t>F30</t>
    <phoneticPr fontId="15"/>
  </si>
  <si>
    <t>F31</t>
  </si>
  <si>
    <t>F32</t>
  </si>
  <si>
    <t>F34</t>
    <phoneticPr fontId="15"/>
  </si>
  <si>
    <t>F41</t>
    <phoneticPr fontId="15"/>
  </si>
  <si>
    <t>F42</t>
  </si>
  <si>
    <t>F43</t>
  </si>
  <si>
    <t>F44</t>
  </si>
  <si>
    <t>L45</t>
    <phoneticPr fontId="15"/>
  </si>
  <si>
    <t>F46</t>
    <phoneticPr fontId="15"/>
  </si>
  <si>
    <t>AC3</t>
    <phoneticPr fontId="15"/>
  </si>
  <si>
    <t>C7</t>
    <phoneticPr fontId="15"/>
  </si>
  <si>
    <t>R7</t>
    <phoneticPr fontId="15"/>
  </si>
  <si>
    <t>Z7</t>
    <phoneticPr fontId="15"/>
  </si>
  <si>
    <t>K12</t>
    <phoneticPr fontId="15"/>
  </si>
  <si>
    <t>R12</t>
    <phoneticPr fontId="15"/>
  </si>
  <si>
    <t>Z12</t>
    <phoneticPr fontId="15"/>
  </si>
  <si>
    <t>U3</t>
    <phoneticPr fontId="15"/>
  </si>
  <si>
    <t>AA3</t>
    <phoneticPr fontId="15"/>
  </si>
  <si>
    <t>D6</t>
    <phoneticPr fontId="15"/>
  </si>
  <si>
    <t>O5</t>
    <phoneticPr fontId="15"/>
  </si>
  <si>
    <t>O6</t>
    <phoneticPr fontId="15"/>
  </si>
  <si>
    <t>O7</t>
    <phoneticPr fontId="15"/>
  </si>
  <si>
    <t>I6</t>
  </si>
  <si>
    <t>I7</t>
  </si>
  <si>
    <t>I8</t>
  </si>
  <si>
    <t>B9</t>
  </si>
  <si>
    <t>C9</t>
  </si>
  <si>
    <t>D9</t>
  </si>
  <si>
    <t>E9</t>
  </si>
  <si>
    <t>F9</t>
  </si>
  <si>
    <t>G9</t>
  </si>
  <si>
    <t>H9</t>
  </si>
  <si>
    <t>I9</t>
  </si>
  <si>
    <t>B10</t>
  </si>
  <si>
    <t>C10</t>
  </si>
  <si>
    <t>D10</t>
  </si>
  <si>
    <t>E10</t>
  </si>
  <si>
    <t>F10</t>
  </si>
  <si>
    <t>G10</t>
  </si>
  <si>
    <t>H10</t>
  </si>
  <si>
    <t>I10</t>
  </si>
  <si>
    <t>B11</t>
  </si>
  <si>
    <t>C11</t>
  </si>
  <si>
    <t>D11</t>
  </si>
  <si>
    <t>E11</t>
  </si>
  <si>
    <t>F11</t>
  </si>
  <si>
    <t>G11</t>
  </si>
  <si>
    <t>H11</t>
  </si>
  <si>
    <t>I11</t>
  </si>
  <si>
    <t>B12</t>
  </si>
  <si>
    <t>C12</t>
  </si>
  <si>
    <t>D12</t>
  </si>
  <si>
    <t>E12</t>
  </si>
  <si>
    <t>F12</t>
  </si>
  <si>
    <t>G12</t>
  </si>
  <si>
    <t>H12</t>
  </si>
  <si>
    <t>I12</t>
  </si>
  <si>
    <t>B13</t>
  </si>
  <si>
    <t>C13</t>
  </si>
  <si>
    <t>D13</t>
  </si>
  <si>
    <t>E13</t>
  </si>
  <si>
    <t>F13</t>
  </si>
  <si>
    <t>G13</t>
  </si>
  <si>
    <t>H13</t>
  </si>
  <si>
    <t>I13</t>
  </si>
  <si>
    <t>B14</t>
  </si>
  <si>
    <t>C14</t>
  </si>
  <si>
    <t>D14</t>
  </si>
  <si>
    <t>E14</t>
  </si>
  <si>
    <t>F14</t>
  </si>
  <si>
    <t>G14</t>
  </si>
  <si>
    <t>H14</t>
  </si>
  <si>
    <t>I14</t>
  </si>
  <si>
    <t>J33</t>
    <phoneticPr fontId="15"/>
  </si>
  <si>
    <t>AC6</t>
    <phoneticPr fontId="15"/>
  </si>
  <si>
    <t>AE6</t>
    <phoneticPr fontId="15"/>
  </si>
  <si>
    <t>I4</t>
  </si>
  <si>
    <t>I5</t>
  </si>
  <si>
    <t>I15</t>
  </si>
  <si>
    <t>I16</t>
  </si>
  <si>
    <t>I17</t>
  </si>
  <si>
    <t>I18</t>
  </si>
  <si>
    <t>I19</t>
  </si>
  <si>
    <t>I20</t>
  </si>
  <si>
    <t>I21</t>
  </si>
  <si>
    <t>I22</t>
  </si>
  <si>
    <t>A6</t>
    <phoneticPr fontId="15"/>
  </si>
  <si>
    <t>J6</t>
    <phoneticPr fontId="15"/>
  </si>
  <si>
    <t>M6</t>
    <phoneticPr fontId="15"/>
  </si>
  <si>
    <t>P6</t>
    <phoneticPr fontId="15"/>
  </si>
  <si>
    <t>S6</t>
    <phoneticPr fontId="15"/>
  </si>
  <si>
    <t>A8</t>
    <phoneticPr fontId="15"/>
  </si>
  <si>
    <t>D8</t>
    <phoneticPr fontId="15"/>
  </si>
  <si>
    <t>J8</t>
    <phoneticPr fontId="15"/>
  </si>
  <si>
    <t>M8</t>
    <phoneticPr fontId="15"/>
  </si>
  <si>
    <t>P8</t>
    <phoneticPr fontId="15"/>
  </si>
  <si>
    <t>S8</t>
    <phoneticPr fontId="15"/>
  </si>
  <si>
    <t>A10</t>
    <phoneticPr fontId="15"/>
  </si>
  <si>
    <t>D10</t>
    <phoneticPr fontId="15"/>
  </si>
  <si>
    <t>J10</t>
    <phoneticPr fontId="15"/>
  </si>
  <si>
    <t>M10</t>
    <phoneticPr fontId="15"/>
  </si>
  <si>
    <t>P10</t>
    <phoneticPr fontId="15"/>
  </si>
  <si>
    <t>S10</t>
    <phoneticPr fontId="15"/>
  </si>
  <si>
    <t>A12</t>
    <phoneticPr fontId="15"/>
  </si>
  <si>
    <t>D12</t>
    <phoneticPr fontId="15"/>
  </si>
  <si>
    <t>J12</t>
    <phoneticPr fontId="15"/>
  </si>
  <si>
    <t>M12</t>
    <phoneticPr fontId="15"/>
  </si>
  <si>
    <t>P12</t>
    <phoneticPr fontId="15"/>
  </si>
  <si>
    <t>S12</t>
    <phoneticPr fontId="15"/>
  </si>
  <si>
    <t>A14</t>
    <phoneticPr fontId="15"/>
  </si>
  <si>
    <t>D14</t>
    <phoneticPr fontId="15"/>
  </si>
  <si>
    <t>J14</t>
    <phoneticPr fontId="15"/>
  </si>
  <si>
    <t>M14</t>
    <phoneticPr fontId="15"/>
  </si>
  <si>
    <t>P14</t>
    <phoneticPr fontId="15"/>
  </si>
  <si>
    <t>A16</t>
    <phoneticPr fontId="15"/>
  </si>
  <si>
    <t>D16</t>
    <phoneticPr fontId="15"/>
  </si>
  <si>
    <t>J16</t>
    <phoneticPr fontId="15"/>
  </si>
  <si>
    <t>M16</t>
    <phoneticPr fontId="15"/>
  </si>
  <si>
    <t>P16</t>
    <phoneticPr fontId="15"/>
  </si>
  <si>
    <t>S16</t>
    <phoneticPr fontId="15"/>
  </si>
  <si>
    <t>A18</t>
    <phoneticPr fontId="15"/>
  </si>
  <si>
    <t>D18</t>
    <phoneticPr fontId="15"/>
  </si>
  <si>
    <t>J18</t>
    <phoneticPr fontId="15"/>
  </si>
  <si>
    <t>M18</t>
    <phoneticPr fontId="15"/>
  </si>
  <si>
    <t>P18</t>
    <phoneticPr fontId="15"/>
  </si>
  <si>
    <t>S18</t>
    <phoneticPr fontId="15"/>
  </si>
  <si>
    <t>A20</t>
    <phoneticPr fontId="15"/>
  </si>
  <si>
    <t>D20</t>
    <phoneticPr fontId="15"/>
  </si>
  <si>
    <t>J20</t>
    <phoneticPr fontId="15"/>
  </si>
  <si>
    <t>M20</t>
    <phoneticPr fontId="15"/>
  </si>
  <si>
    <t>P20</t>
    <phoneticPr fontId="15"/>
  </si>
  <si>
    <t>S20</t>
    <phoneticPr fontId="15"/>
  </si>
  <si>
    <t>A22</t>
    <phoneticPr fontId="15"/>
  </si>
  <si>
    <t>D22</t>
    <phoneticPr fontId="15"/>
  </si>
  <si>
    <t>J22</t>
    <phoneticPr fontId="15"/>
  </si>
  <si>
    <t>M22</t>
    <phoneticPr fontId="15"/>
  </si>
  <si>
    <t>P22</t>
    <phoneticPr fontId="15"/>
  </si>
  <si>
    <t>S22</t>
    <phoneticPr fontId="15"/>
  </si>
  <si>
    <t>A24</t>
    <phoneticPr fontId="15"/>
  </si>
  <si>
    <t>D24</t>
    <phoneticPr fontId="15"/>
  </si>
  <si>
    <t>M24</t>
    <phoneticPr fontId="15"/>
  </si>
  <si>
    <t>P24</t>
    <phoneticPr fontId="15"/>
  </si>
  <si>
    <t>S24</t>
    <phoneticPr fontId="15"/>
  </si>
  <si>
    <t>A26</t>
    <phoneticPr fontId="15"/>
  </si>
  <si>
    <t>D26</t>
    <phoneticPr fontId="15"/>
  </si>
  <si>
    <t>M26</t>
    <phoneticPr fontId="15"/>
  </si>
  <si>
    <t>P26</t>
    <phoneticPr fontId="15"/>
  </si>
  <si>
    <t>S26</t>
    <phoneticPr fontId="15"/>
  </si>
  <si>
    <t>A28</t>
    <phoneticPr fontId="15"/>
  </si>
  <si>
    <t>D28</t>
    <phoneticPr fontId="15"/>
  </si>
  <si>
    <t>M28</t>
    <phoneticPr fontId="15"/>
  </si>
  <si>
    <t>P28</t>
    <phoneticPr fontId="15"/>
  </si>
  <si>
    <t>F40</t>
    <phoneticPr fontId="15"/>
  </si>
  <si>
    <t>P41</t>
    <phoneticPr fontId="15"/>
  </si>
  <si>
    <t>F42</t>
    <phoneticPr fontId="15"/>
  </si>
  <si>
    <t>P42</t>
    <phoneticPr fontId="15"/>
  </si>
  <si>
    <t>F43</t>
    <phoneticPr fontId="15"/>
  </si>
  <si>
    <t>P43</t>
    <phoneticPr fontId="15"/>
  </si>
  <si>
    <t>C17</t>
  </si>
  <si>
    <t>J34</t>
    <phoneticPr fontId="15"/>
  </si>
  <si>
    <t>R34</t>
    <phoneticPr fontId="15"/>
  </si>
  <si>
    <t>F47</t>
    <phoneticPr fontId="15"/>
  </si>
  <si>
    <t>F48</t>
    <phoneticPr fontId="15"/>
  </si>
  <si>
    <t>F49</t>
    <phoneticPr fontId="15"/>
  </si>
  <si>
    <t>L50</t>
    <phoneticPr fontId="15"/>
  </si>
  <si>
    <t>T53</t>
    <phoneticPr fontId="15"/>
  </si>
  <si>
    <t>X53</t>
    <phoneticPr fontId="15"/>
  </si>
  <si>
    <t>T54</t>
    <phoneticPr fontId="15"/>
  </si>
  <si>
    <t>X54</t>
    <phoneticPr fontId="15"/>
  </si>
  <si>
    <t>T55</t>
    <phoneticPr fontId="15"/>
  </si>
  <si>
    <t>X55</t>
    <phoneticPr fontId="15"/>
  </si>
  <si>
    <t>2.代表事業者_2</t>
    <phoneticPr fontId="15"/>
  </si>
  <si>
    <t>J23</t>
    <phoneticPr fontId="15"/>
  </si>
  <si>
    <t>J25</t>
    <phoneticPr fontId="15"/>
  </si>
  <si>
    <t>W26</t>
    <phoneticPr fontId="15"/>
  </si>
  <si>
    <t>L29</t>
    <phoneticPr fontId="15"/>
  </si>
  <si>
    <t>T29</t>
    <phoneticPr fontId="15"/>
  </si>
  <si>
    <t>J30</t>
    <phoneticPr fontId="15"/>
  </si>
  <si>
    <t>L32</t>
    <phoneticPr fontId="15"/>
  </si>
  <si>
    <t>T32</t>
    <phoneticPr fontId="15"/>
  </si>
  <si>
    <t>R33</t>
    <phoneticPr fontId="15"/>
  </si>
  <si>
    <t>J36</t>
    <phoneticPr fontId="15"/>
  </si>
  <si>
    <t>L38</t>
    <phoneticPr fontId="15"/>
  </si>
  <si>
    <t>T38</t>
    <phoneticPr fontId="15"/>
  </si>
  <si>
    <t>P39</t>
    <phoneticPr fontId="15"/>
  </si>
  <si>
    <t>J40</t>
    <phoneticPr fontId="15"/>
  </si>
  <si>
    <t>J42</t>
    <phoneticPr fontId="15"/>
  </si>
  <si>
    <t>姓</t>
    <phoneticPr fontId="15"/>
  </si>
  <si>
    <t>I38</t>
    <phoneticPr fontId="15"/>
  </si>
  <si>
    <t>Q38</t>
    <phoneticPr fontId="15"/>
  </si>
  <si>
    <t>T12</t>
    <phoneticPr fontId="15"/>
  </si>
  <si>
    <t>X12</t>
    <phoneticPr fontId="15"/>
  </si>
  <si>
    <t>T13</t>
    <phoneticPr fontId="15"/>
  </si>
  <si>
    <t>X13</t>
    <phoneticPr fontId="15"/>
  </si>
  <si>
    <t>T14</t>
    <phoneticPr fontId="15"/>
  </si>
  <si>
    <t>X14</t>
    <phoneticPr fontId="15"/>
  </si>
  <si>
    <t>T24</t>
    <phoneticPr fontId="15"/>
  </si>
  <si>
    <t>X24</t>
    <phoneticPr fontId="15"/>
  </si>
  <si>
    <t>T25</t>
    <phoneticPr fontId="15"/>
  </si>
  <si>
    <t>X25</t>
    <phoneticPr fontId="15"/>
  </si>
  <si>
    <t>T26</t>
    <phoneticPr fontId="15"/>
  </si>
  <si>
    <t>X26</t>
    <phoneticPr fontId="15"/>
  </si>
  <si>
    <t>T36</t>
    <phoneticPr fontId="15"/>
  </si>
  <si>
    <t>X36</t>
    <phoneticPr fontId="15"/>
  </si>
  <si>
    <t>T37</t>
    <phoneticPr fontId="15"/>
  </si>
  <si>
    <t>X37</t>
    <phoneticPr fontId="15"/>
  </si>
  <si>
    <t>X38</t>
    <phoneticPr fontId="15"/>
  </si>
  <si>
    <t>T48</t>
    <phoneticPr fontId="15"/>
  </si>
  <si>
    <t>X48</t>
    <phoneticPr fontId="15"/>
  </si>
  <si>
    <t>T49</t>
    <phoneticPr fontId="15"/>
  </si>
  <si>
    <t>X49</t>
    <phoneticPr fontId="15"/>
  </si>
  <si>
    <t>T50</t>
    <phoneticPr fontId="15"/>
  </si>
  <si>
    <t>X50</t>
    <phoneticPr fontId="15"/>
  </si>
  <si>
    <t>5.代表事業者2_1者(1年目)</t>
    <phoneticPr fontId="15"/>
  </si>
  <si>
    <t>9.代表事業者2_2者(1年目)</t>
    <phoneticPr fontId="15"/>
  </si>
  <si>
    <t>13.代表事業者2者まとめ(1年目)</t>
    <phoneticPr fontId="15"/>
  </si>
  <si>
    <t>6.代表事業者2_1者(2年目)</t>
    <phoneticPr fontId="15"/>
  </si>
  <si>
    <t>7.代表事業者2_1者(3年目)</t>
    <phoneticPr fontId="15"/>
  </si>
  <si>
    <t>8.代表事業者2_1者(合計)</t>
    <phoneticPr fontId="15"/>
  </si>
  <si>
    <t>10.代表事業者2_2者(2年目)</t>
    <phoneticPr fontId="15"/>
  </si>
  <si>
    <t>11.代表事業者2_2者(3年目)</t>
    <phoneticPr fontId="15"/>
  </si>
  <si>
    <t>自</t>
    <rPh sb="0" eb="1">
      <t>ジ</t>
    </rPh>
    <phoneticPr fontId="15"/>
  </si>
  <si>
    <t>12.代表事業者2_2者(合計)</t>
    <phoneticPr fontId="15"/>
  </si>
  <si>
    <t>14.代表事業者2者まとめ(2年目)</t>
    <phoneticPr fontId="15"/>
  </si>
  <si>
    <t>15.代表事業者2者まとめ(3年目)</t>
    <phoneticPr fontId="15"/>
  </si>
  <si>
    <t>16.代表事業者2者まとめ(合計)</t>
    <phoneticPr fontId="15"/>
  </si>
  <si>
    <t>対策概要　導入前後設備</t>
    <phoneticPr fontId="15"/>
  </si>
  <si>
    <t>対策個票番号</t>
    <rPh sb="2" eb="4">
      <t>コヒョウ</t>
    </rPh>
    <rPh sb="4" eb="6">
      <t>バンゴウ</t>
    </rPh>
    <phoneticPr fontId="15"/>
  </si>
  <si>
    <t>既設設備</t>
    <rPh sb="0" eb="2">
      <t>キセツ</t>
    </rPh>
    <rPh sb="2" eb="4">
      <t>セツビ</t>
    </rPh>
    <phoneticPr fontId="15"/>
  </si>
  <si>
    <t>主要機種名</t>
    <rPh sb="0" eb="2">
      <t>シュヨウ</t>
    </rPh>
    <rPh sb="2" eb="5">
      <t>キシュメイ</t>
    </rPh>
    <phoneticPr fontId="15"/>
  </si>
  <si>
    <t>主要機種名・型式</t>
    <rPh sb="0" eb="2">
      <t>シュヨウ</t>
    </rPh>
    <rPh sb="2" eb="5">
      <t>キシュメイ</t>
    </rPh>
    <rPh sb="6" eb="8">
      <t>カタシキ</t>
    </rPh>
    <phoneticPr fontId="15"/>
  </si>
  <si>
    <t>設備能力</t>
    <rPh sb="0" eb="4">
      <t>セツビノウリョク</t>
    </rPh>
    <phoneticPr fontId="15"/>
  </si>
  <si>
    <t>設備能力総計</t>
    <rPh sb="0" eb="4">
      <t>セツビノウリョク</t>
    </rPh>
    <rPh sb="4" eb="6">
      <t>ソウケイ</t>
    </rPh>
    <phoneticPr fontId="15"/>
  </si>
  <si>
    <t>B6</t>
    <phoneticPr fontId="15"/>
  </si>
  <si>
    <t>C6</t>
    <phoneticPr fontId="15"/>
  </si>
  <si>
    <t>G6</t>
    <phoneticPr fontId="15"/>
  </si>
  <si>
    <t>R6</t>
    <phoneticPr fontId="15"/>
  </si>
  <si>
    <t>T6</t>
    <phoneticPr fontId="15"/>
  </si>
  <si>
    <t>V6</t>
    <phoneticPr fontId="15"/>
  </si>
  <si>
    <t>W6</t>
    <phoneticPr fontId="15"/>
  </si>
  <si>
    <t>Z6</t>
    <phoneticPr fontId="15"/>
  </si>
  <si>
    <t>AF6</t>
    <phoneticPr fontId="15"/>
  </si>
  <si>
    <t>AG6</t>
    <phoneticPr fontId="15"/>
  </si>
  <si>
    <t>AI6</t>
    <phoneticPr fontId="15"/>
  </si>
  <si>
    <t>B11</t>
    <phoneticPr fontId="15"/>
  </si>
  <si>
    <t>D11</t>
    <phoneticPr fontId="15"/>
  </si>
  <si>
    <t>G11</t>
    <phoneticPr fontId="15"/>
  </si>
  <si>
    <t>J11</t>
    <phoneticPr fontId="15"/>
  </si>
  <si>
    <t>M11</t>
    <phoneticPr fontId="15"/>
  </si>
  <si>
    <t>P11</t>
    <phoneticPr fontId="15"/>
  </si>
  <si>
    <t>R11</t>
    <phoneticPr fontId="15"/>
  </si>
  <si>
    <t>S11</t>
    <phoneticPr fontId="15"/>
  </si>
  <si>
    <t>T11</t>
    <phoneticPr fontId="15"/>
  </si>
  <si>
    <t>V11</t>
    <phoneticPr fontId="15"/>
  </si>
  <si>
    <t>W11</t>
    <phoneticPr fontId="15"/>
  </si>
  <si>
    <t>Z11</t>
    <phoneticPr fontId="15"/>
  </si>
  <si>
    <t>AC11</t>
    <phoneticPr fontId="15"/>
  </si>
  <si>
    <t>AE11</t>
    <phoneticPr fontId="15"/>
  </si>
  <si>
    <t>AF11</t>
    <phoneticPr fontId="15"/>
  </si>
  <si>
    <t>AG11</t>
    <phoneticPr fontId="15"/>
  </si>
  <si>
    <t>AI11</t>
    <phoneticPr fontId="15"/>
  </si>
  <si>
    <t>B16</t>
  </si>
  <si>
    <t>B16</t>
    <phoneticPr fontId="15"/>
  </si>
  <si>
    <t>C16</t>
  </si>
  <si>
    <t>D16</t>
  </si>
  <si>
    <t>G16</t>
  </si>
  <si>
    <t>G16</t>
    <phoneticPr fontId="15"/>
  </si>
  <si>
    <t>R16</t>
    <phoneticPr fontId="15"/>
  </si>
  <si>
    <t>T16</t>
    <phoneticPr fontId="15"/>
  </si>
  <si>
    <t>V16</t>
    <phoneticPr fontId="15"/>
  </si>
  <si>
    <t>W16</t>
    <phoneticPr fontId="15"/>
  </si>
  <si>
    <t>Z16</t>
    <phoneticPr fontId="15"/>
  </si>
  <si>
    <t>AC16</t>
    <phoneticPr fontId="15"/>
  </si>
  <si>
    <t>AE16</t>
    <phoneticPr fontId="15"/>
  </si>
  <si>
    <t>AF16</t>
    <phoneticPr fontId="15"/>
  </si>
  <si>
    <t>AG16</t>
    <phoneticPr fontId="15"/>
  </si>
  <si>
    <t>AI16</t>
    <phoneticPr fontId="15"/>
  </si>
  <si>
    <t>B21</t>
    <phoneticPr fontId="15"/>
  </si>
  <si>
    <t>C21</t>
    <phoneticPr fontId="15"/>
  </si>
  <si>
    <t>D21</t>
    <phoneticPr fontId="15"/>
  </si>
  <si>
    <t>G21</t>
    <phoneticPr fontId="15"/>
  </si>
  <si>
    <t>M21</t>
    <phoneticPr fontId="15"/>
  </si>
  <si>
    <t>P21</t>
    <phoneticPr fontId="15"/>
  </si>
  <si>
    <t>R21</t>
    <phoneticPr fontId="15"/>
  </si>
  <si>
    <t>T21</t>
    <phoneticPr fontId="15"/>
  </si>
  <si>
    <t>V21</t>
    <phoneticPr fontId="15"/>
  </si>
  <si>
    <t>W21</t>
    <phoneticPr fontId="15"/>
  </si>
  <si>
    <t>Z21</t>
    <phoneticPr fontId="15"/>
  </si>
  <si>
    <t>AC21</t>
    <phoneticPr fontId="15"/>
  </si>
  <si>
    <t>AE21</t>
    <phoneticPr fontId="15"/>
  </si>
  <si>
    <t>AF21</t>
    <phoneticPr fontId="15"/>
  </si>
  <si>
    <t>AG21</t>
    <phoneticPr fontId="15"/>
  </si>
  <si>
    <t>AI21</t>
    <phoneticPr fontId="15"/>
  </si>
  <si>
    <t>B26</t>
    <phoneticPr fontId="15"/>
  </si>
  <si>
    <t>C26</t>
    <phoneticPr fontId="15"/>
  </si>
  <si>
    <t>R26</t>
    <phoneticPr fontId="15"/>
  </si>
  <si>
    <t>V26</t>
    <phoneticPr fontId="15"/>
  </si>
  <si>
    <t>Z26</t>
    <phoneticPr fontId="15"/>
  </si>
  <si>
    <t>AC26</t>
    <phoneticPr fontId="15"/>
  </si>
  <si>
    <t>AE26</t>
    <phoneticPr fontId="15"/>
  </si>
  <si>
    <t>AF26</t>
    <phoneticPr fontId="15"/>
  </si>
  <si>
    <t>AG26</t>
    <phoneticPr fontId="15"/>
  </si>
  <si>
    <t>AI26</t>
    <phoneticPr fontId="15"/>
  </si>
  <si>
    <t>B31</t>
    <phoneticPr fontId="15"/>
  </si>
  <si>
    <t>C31</t>
    <phoneticPr fontId="15"/>
  </si>
  <si>
    <t>D31</t>
    <phoneticPr fontId="15"/>
  </si>
  <si>
    <t>G31</t>
    <phoneticPr fontId="15"/>
  </si>
  <si>
    <t>M31</t>
    <phoneticPr fontId="15"/>
  </si>
  <si>
    <t>P31</t>
    <phoneticPr fontId="15"/>
  </si>
  <si>
    <t>R31</t>
    <phoneticPr fontId="15"/>
  </si>
  <si>
    <t>S31</t>
    <phoneticPr fontId="15"/>
  </si>
  <si>
    <t>T31</t>
    <phoneticPr fontId="15"/>
  </si>
  <si>
    <t>V31</t>
    <phoneticPr fontId="15"/>
  </si>
  <si>
    <t>W31</t>
    <phoneticPr fontId="15"/>
  </si>
  <si>
    <t>Z31</t>
    <phoneticPr fontId="15"/>
  </si>
  <si>
    <t>AC31</t>
    <phoneticPr fontId="15"/>
  </si>
  <si>
    <t>AE31</t>
    <phoneticPr fontId="15"/>
  </si>
  <si>
    <t>AF31</t>
    <phoneticPr fontId="15"/>
  </si>
  <si>
    <t>AG31</t>
    <phoneticPr fontId="15"/>
  </si>
  <si>
    <t>AI31</t>
    <phoneticPr fontId="15"/>
  </si>
  <si>
    <t>B35</t>
    <phoneticPr fontId="15"/>
  </si>
  <si>
    <t>C35</t>
    <phoneticPr fontId="15"/>
  </si>
  <si>
    <t>D35</t>
    <phoneticPr fontId="15"/>
  </si>
  <si>
    <t>G35</t>
    <phoneticPr fontId="15"/>
  </si>
  <si>
    <t>M35</t>
    <phoneticPr fontId="15"/>
  </si>
  <si>
    <t>P35</t>
    <phoneticPr fontId="15"/>
  </si>
  <si>
    <t>R35</t>
    <phoneticPr fontId="15"/>
  </si>
  <si>
    <t>T35</t>
    <phoneticPr fontId="15"/>
  </si>
  <si>
    <t>V35</t>
    <phoneticPr fontId="15"/>
  </si>
  <si>
    <t>W35</t>
    <phoneticPr fontId="15"/>
  </si>
  <si>
    <t>Z35</t>
    <phoneticPr fontId="15"/>
  </si>
  <si>
    <t>AC35</t>
    <phoneticPr fontId="15"/>
  </si>
  <si>
    <t>AE35</t>
    <phoneticPr fontId="15"/>
  </si>
  <si>
    <t>AF35</t>
    <phoneticPr fontId="15"/>
  </si>
  <si>
    <t>AG35</t>
    <phoneticPr fontId="15"/>
  </si>
  <si>
    <t>AI35</t>
    <phoneticPr fontId="15"/>
  </si>
  <si>
    <t>B39</t>
    <phoneticPr fontId="15"/>
  </si>
  <si>
    <t>C39</t>
    <phoneticPr fontId="15"/>
  </si>
  <si>
    <t>D39</t>
    <phoneticPr fontId="15"/>
  </si>
  <si>
    <t>G39</t>
    <phoneticPr fontId="15"/>
  </si>
  <si>
    <t>J39</t>
    <phoneticPr fontId="15"/>
  </si>
  <si>
    <t>M39</t>
    <phoneticPr fontId="15"/>
  </si>
  <si>
    <t>R39</t>
    <phoneticPr fontId="15"/>
  </si>
  <si>
    <t>S39</t>
    <phoneticPr fontId="15"/>
  </si>
  <si>
    <t>V39</t>
    <phoneticPr fontId="15"/>
  </si>
  <si>
    <t>W39</t>
    <phoneticPr fontId="15"/>
  </si>
  <si>
    <t>Z39</t>
    <phoneticPr fontId="15"/>
  </si>
  <si>
    <t>AC39</t>
    <phoneticPr fontId="15"/>
  </si>
  <si>
    <t>AE39</t>
    <phoneticPr fontId="15"/>
  </si>
  <si>
    <t>AF39</t>
    <phoneticPr fontId="15"/>
  </si>
  <si>
    <t>AG39</t>
    <phoneticPr fontId="15"/>
  </si>
  <si>
    <t>AI39</t>
    <phoneticPr fontId="15"/>
  </si>
  <si>
    <t>B43</t>
    <phoneticPr fontId="15"/>
  </si>
  <si>
    <t>C43</t>
    <phoneticPr fontId="15"/>
  </si>
  <si>
    <t>D43</t>
    <phoneticPr fontId="15"/>
  </si>
  <si>
    <t>G43</t>
    <phoneticPr fontId="15"/>
  </si>
  <si>
    <t>M43</t>
    <phoneticPr fontId="15"/>
  </si>
  <si>
    <t>R43</t>
    <phoneticPr fontId="15"/>
  </si>
  <si>
    <t>S43</t>
    <phoneticPr fontId="15"/>
  </si>
  <si>
    <t>T43</t>
    <phoneticPr fontId="15"/>
  </si>
  <si>
    <t>V43</t>
    <phoneticPr fontId="15"/>
  </si>
  <si>
    <t>W43</t>
    <phoneticPr fontId="15"/>
  </si>
  <si>
    <t>Z43</t>
    <phoneticPr fontId="15"/>
  </si>
  <si>
    <t>AF43</t>
    <phoneticPr fontId="15"/>
  </si>
  <si>
    <t>AG43</t>
    <phoneticPr fontId="15"/>
  </si>
  <si>
    <t>AI43</t>
    <phoneticPr fontId="15"/>
  </si>
  <si>
    <t>B47</t>
    <phoneticPr fontId="15"/>
  </si>
  <si>
    <t>C47</t>
    <phoneticPr fontId="15"/>
  </si>
  <si>
    <t>D47</t>
    <phoneticPr fontId="15"/>
  </si>
  <si>
    <t>G47</t>
    <phoneticPr fontId="15"/>
  </si>
  <si>
    <t>J47</t>
    <phoneticPr fontId="15"/>
  </si>
  <si>
    <t>M47</t>
    <phoneticPr fontId="15"/>
  </si>
  <si>
    <t>P47</t>
    <phoneticPr fontId="15"/>
  </si>
  <si>
    <t>R47</t>
    <phoneticPr fontId="15"/>
  </si>
  <si>
    <t>S47</t>
    <phoneticPr fontId="15"/>
  </si>
  <si>
    <t>T47</t>
    <phoneticPr fontId="15"/>
  </si>
  <si>
    <t>V47</t>
    <phoneticPr fontId="15"/>
  </si>
  <si>
    <t>W47</t>
    <phoneticPr fontId="15"/>
  </si>
  <si>
    <t>Z47</t>
    <phoneticPr fontId="15"/>
  </si>
  <si>
    <t>AC47</t>
    <phoneticPr fontId="15"/>
  </si>
  <si>
    <t>AE47</t>
    <phoneticPr fontId="15"/>
  </si>
  <si>
    <t>AF47</t>
    <phoneticPr fontId="15"/>
  </si>
  <si>
    <t>AG47</t>
    <phoneticPr fontId="15"/>
  </si>
  <si>
    <t>AI47</t>
    <phoneticPr fontId="15"/>
  </si>
  <si>
    <t>O8</t>
    <phoneticPr fontId="15"/>
  </si>
  <si>
    <t>O9</t>
    <phoneticPr fontId="15"/>
  </si>
  <si>
    <t>O13</t>
    <phoneticPr fontId="15"/>
  </si>
  <si>
    <t>O14</t>
    <phoneticPr fontId="15"/>
  </si>
  <si>
    <t>O17</t>
    <phoneticPr fontId="15"/>
  </si>
  <si>
    <t>O18</t>
    <phoneticPr fontId="15"/>
  </si>
  <si>
    <t>O19</t>
    <phoneticPr fontId="15"/>
  </si>
  <si>
    <t>O20</t>
    <phoneticPr fontId="15"/>
  </si>
  <si>
    <t>U24</t>
    <phoneticPr fontId="15"/>
  </si>
  <si>
    <t>U26</t>
    <phoneticPr fontId="15"/>
  </si>
  <si>
    <t>Q29</t>
    <phoneticPr fontId="15"/>
  </si>
  <si>
    <t>Q33</t>
    <phoneticPr fontId="15"/>
  </si>
  <si>
    <t>B8</t>
    <phoneticPr fontId="15"/>
  </si>
  <si>
    <t>C8</t>
    <phoneticPr fontId="15"/>
  </si>
  <si>
    <t>E8</t>
    <phoneticPr fontId="15"/>
  </si>
  <si>
    <t>F8</t>
    <phoneticPr fontId="15"/>
  </si>
  <si>
    <t>G8</t>
    <phoneticPr fontId="15"/>
  </si>
  <si>
    <t>H8</t>
    <phoneticPr fontId="15"/>
  </si>
  <si>
    <t>①CO2排出削減目標量(t-CO2/年)</t>
    <phoneticPr fontId="15"/>
  </si>
  <si>
    <t>②ランニングコスト削減目標量(円/年)</t>
    <phoneticPr fontId="15"/>
  </si>
  <si>
    <t>③法定耐用年数</t>
    <phoneticPr fontId="15"/>
  </si>
  <si>
    <t>④年数効果(t-CO2)</t>
    <rPh sb="1" eb="5">
      <t>ネンスウコウカ</t>
    </rPh>
    <phoneticPr fontId="15"/>
  </si>
  <si>
    <t>B15</t>
  </si>
  <si>
    <t>C15</t>
  </si>
  <si>
    <t>D15</t>
  </si>
  <si>
    <t>E15</t>
  </si>
  <si>
    <t>F15</t>
  </si>
  <si>
    <t>G15</t>
  </si>
  <si>
    <t>H15</t>
  </si>
  <si>
    <t>E16</t>
  </si>
  <si>
    <t>F16</t>
  </si>
  <si>
    <t>H16</t>
  </si>
  <si>
    <t>B17</t>
  </si>
  <si>
    <t>D17</t>
  </si>
  <si>
    <t>E17</t>
  </si>
  <si>
    <t>F17</t>
  </si>
  <si>
    <t>G17</t>
  </si>
  <si>
    <t>H17</t>
  </si>
  <si>
    <t>E18</t>
    <phoneticPr fontId="15"/>
  </si>
  <si>
    <t>F18</t>
    <phoneticPr fontId="15"/>
  </si>
  <si>
    <t>①の合計</t>
    <rPh sb="2" eb="4">
      <t>ゴウケイ</t>
    </rPh>
    <phoneticPr fontId="15"/>
  </si>
  <si>
    <t>④の合計</t>
    <rPh sb="2" eb="4">
      <t>ゴウケイ</t>
    </rPh>
    <phoneticPr fontId="15"/>
  </si>
  <si>
    <t>H18</t>
    <phoneticPr fontId="15"/>
  </si>
  <si>
    <t>補助対象設備</t>
    <rPh sb="0" eb="4">
      <t>ホジョタイショウ</t>
    </rPh>
    <rPh sb="4" eb="6">
      <t>セツビ</t>
    </rPh>
    <phoneticPr fontId="15"/>
  </si>
  <si>
    <t>主要システム系自主的対策</t>
    <rPh sb="0" eb="2">
      <t>シュヨウ</t>
    </rPh>
    <rPh sb="6" eb="7">
      <t>ケイ</t>
    </rPh>
    <rPh sb="7" eb="12">
      <t>ジシュテキタイサク</t>
    </rPh>
    <phoneticPr fontId="15"/>
  </si>
  <si>
    <t>以外事業場内自主的対策</t>
    <rPh sb="0" eb="2">
      <t>イガイ</t>
    </rPh>
    <rPh sb="2" eb="5">
      <t>ジギョウジョウ</t>
    </rPh>
    <rPh sb="5" eb="6">
      <t>ナイ</t>
    </rPh>
    <rPh sb="6" eb="11">
      <t>ジシュテキタイサク</t>
    </rPh>
    <phoneticPr fontId="15"/>
  </si>
  <si>
    <t>E19</t>
    <phoneticPr fontId="15"/>
  </si>
  <si>
    <t>E20</t>
    <phoneticPr fontId="15"/>
  </si>
  <si>
    <t>E21</t>
    <phoneticPr fontId="15"/>
  </si>
  <si>
    <t>H3</t>
    <phoneticPr fontId="15"/>
  </si>
  <si>
    <t>H4</t>
    <phoneticPr fontId="15"/>
  </si>
  <si>
    <t>Q4</t>
    <phoneticPr fontId="15"/>
  </si>
  <si>
    <t>H5</t>
    <phoneticPr fontId="15"/>
  </si>
  <si>
    <t>Q5</t>
    <phoneticPr fontId="15"/>
  </si>
  <si>
    <t>H6</t>
    <phoneticPr fontId="15"/>
  </si>
  <si>
    <t>Q6</t>
    <phoneticPr fontId="15"/>
  </si>
  <si>
    <t>H7</t>
    <phoneticPr fontId="15"/>
  </si>
  <si>
    <t>H9</t>
    <phoneticPr fontId="15"/>
  </si>
  <si>
    <t>H11</t>
    <phoneticPr fontId="15"/>
  </si>
  <si>
    <t>H12</t>
    <phoneticPr fontId="15"/>
  </si>
  <si>
    <t>H13</t>
    <phoneticPr fontId="15"/>
  </si>
  <si>
    <t>H17</t>
    <phoneticPr fontId="15"/>
  </si>
  <si>
    <t>H19</t>
    <phoneticPr fontId="15"/>
  </si>
  <si>
    <t>H20</t>
    <phoneticPr fontId="15"/>
  </si>
  <si>
    <t>H21</t>
    <phoneticPr fontId="15"/>
  </si>
  <si>
    <t>H22</t>
    <phoneticPr fontId="15"/>
  </si>
  <si>
    <t>H23</t>
    <phoneticPr fontId="15"/>
  </si>
  <si>
    <t>H24</t>
  </si>
  <si>
    <t>H25</t>
  </si>
  <si>
    <t>H26</t>
  </si>
  <si>
    <t>H27</t>
  </si>
  <si>
    <t>H28</t>
  </si>
  <si>
    <t>H29</t>
  </si>
  <si>
    <t>支援機関名</t>
    <rPh sb="0" eb="5">
      <t>シエンキカンメイ</t>
    </rPh>
    <phoneticPr fontId="15"/>
  </si>
  <si>
    <t>F35</t>
    <phoneticPr fontId="15"/>
  </si>
  <si>
    <t>工事請負に関する営業活動チェック</t>
    <rPh sb="0" eb="2">
      <t>コウジ</t>
    </rPh>
    <rPh sb="2" eb="4">
      <t>ウケオイ</t>
    </rPh>
    <rPh sb="5" eb="6">
      <t>カン</t>
    </rPh>
    <rPh sb="8" eb="10">
      <t>エイギョウ</t>
    </rPh>
    <rPh sb="10" eb="12">
      <t>カツドウ</t>
    </rPh>
    <phoneticPr fontId="15"/>
  </si>
  <si>
    <t>B37</t>
    <phoneticPr fontId="15"/>
  </si>
  <si>
    <t>R14</t>
    <phoneticPr fontId="15"/>
  </si>
  <si>
    <t>R7SHIFT</t>
    <phoneticPr fontId="15"/>
  </si>
  <si>
    <t>https://www.env.go.jp/earth/ondanka/biz_local/gbhojo_00001.html</t>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</si>
</sst>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00_ "/>
    <numFmt numFmtId="178" formatCode="#,##0.0_ "/>
    <numFmt numFmtId="179" formatCode="0.00_ "/>
  </numFmts>
  <fonts count="71">
    <font>
      <sz val="11"/>
      <color theme="1"/>
      <name val="游ゴシック"/>
      <family val="2"/>
      <charset val="128"/>
      <scheme val="minor"/>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6"/>
      <name val="游ゴシック"/>
      <family val="2"/>
      <charset val="128"/>
      <scheme val="minor"/>
    </font>
    <font>
      <sz val="11"/>
      <color theme="1"/>
      <name val="Meiryo UI"/>
      <family val="3"/>
      <charset val="128"/>
    </font>
    <font>
      <sz val="9"/>
      <color theme="1"/>
      <name val="Meiryo UI"/>
      <family val="3"/>
      <charset val="128"/>
    </font>
    <font>
      <sz val="16"/>
      <color theme="1"/>
      <name val="Meiryo UI"/>
      <family val="3"/>
      <charset val="128"/>
    </font>
    <font>
      <sz val="11"/>
      <color theme="1"/>
      <name val="游ゴシック"/>
      <family val="2"/>
      <charset val="128"/>
      <scheme val="minor"/>
    </font>
    <font>
      <sz val="10"/>
      <color theme="1"/>
      <name val="Meiryo UI"/>
      <family val="3"/>
      <charset val="128"/>
    </font>
    <font>
      <sz val="14"/>
      <color theme="1"/>
      <name val="Meiryo UI"/>
      <family val="3"/>
      <charset val="128"/>
    </font>
    <font>
      <sz val="10.5"/>
      <color theme="1"/>
      <name val="Meiryo UI"/>
      <family val="3"/>
      <charset val="128"/>
    </font>
    <font>
      <sz val="12"/>
      <color theme="1"/>
      <name val="Meiryo UI"/>
      <family val="3"/>
      <charset val="128"/>
    </font>
    <font>
      <sz val="6"/>
      <name val="Meiryo UI"/>
      <family val="2"/>
      <charset val="128"/>
    </font>
    <font>
      <sz val="10"/>
      <color theme="1"/>
      <name val="Meiryo UI"/>
      <family val="2"/>
      <charset val="128"/>
    </font>
    <font>
      <sz val="12"/>
      <color rgb="FFFF0000"/>
      <name val="Meiryo UI"/>
      <family val="3"/>
      <charset val="128"/>
    </font>
    <font>
      <sz val="10"/>
      <color rgb="FFFF0000"/>
      <name val="Meiryo UI"/>
      <family val="3"/>
      <charset val="128"/>
    </font>
    <font>
      <sz val="11"/>
      <name val="ＭＳ Ｐゴシック"/>
      <family val="3"/>
      <charset val="128"/>
    </font>
    <font>
      <sz val="12"/>
      <color theme="1"/>
      <name val="Meiryo UI"/>
      <family val="2"/>
      <charset val="128"/>
    </font>
    <font>
      <sz val="16"/>
      <color theme="1"/>
      <name val="Meiryo UI"/>
      <family val="2"/>
      <charset val="128"/>
    </font>
    <font>
      <sz val="16"/>
      <color rgb="FFFF0000"/>
      <name val="Meiryo UI"/>
      <family val="2"/>
      <charset val="128"/>
    </font>
    <font>
      <sz val="6"/>
      <name val="ＭＳ Ｐゴシック"/>
      <family val="3"/>
      <charset val="128"/>
    </font>
    <font>
      <sz val="11"/>
      <name val="Meiryo UI"/>
      <family val="3"/>
      <charset val="128"/>
    </font>
    <font>
      <b/>
      <sz val="14"/>
      <name val="Meiryo UI"/>
      <family val="3"/>
      <charset val="128"/>
    </font>
    <font>
      <sz val="14"/>
      <name val="Meiryo UI"/>
      <family val="3"/>
      <charset val="128"/>
    </font>
    <font>
      <b/>
      <sz val="11"/>
      <name val="Meiryo UI"/>
      <family val="3"/>
      <charset val="128"/>
    </font>
    <font>
      <sz val="10"/>
      <name val="Meiryo UI"/>
      <family val="3"/>
      <charset val="128"/>
    </font>
    <font>
      <sz val="8"/>
      <name val="Meiryo UI"/>
      <family val="3"/>
      <charset val="128"/>
    </font>
    <font>
      <b/>
      <sz val="20"/>
      <color theme="1"/>
      <name val="Meiryo UI"/>
      <family val="3"/>
      <charset val="128"/>
    </font>
    <font>
      <b/>
      <sz val="18"/>
      <color theme="1"/>
      <name val="Meiryo UI"/>
      <family val="3"/>
      <charset val="128"/>
    </font>
    <font>
      <sz val="18"/>
      <name val="Meiryo UI"/>
      <family val="3"/>
      <charset val="128"/>
    </font>
    <font>
      <sz val="18"/>
      <color theme="1"/>
      <name val="Meiryo UI"/>
      <family val="3"/>
      <charset val="128"/>
    </font>
    <font>
      <sz val="11"/>
      <color rgb="FFFF0000"/>
      <name val="Meiryo UI"/>
      <family val="3"/>
      <charset val="128"/>
    </font>
    <font>
      <b/>
      <sz val="20"/>
      <name val="Meiryo UI"/>
      <family val="3"/>
      <charset val="128"/>
    </font>
    <font>
      <vertAlign val="superscript"/>
      <sz val="11"/>
      <name val="Meiryo UI"/>
      <family val="3"/>
      <charset val="128"/>
    </font>
    <font>
      <sz val="20"/>
      <color theme="1"/>
      <name val="Meiryo UI"/>
      <family val="3"/>
      <charset val="128"/>
    </font>
    <font>
      <sz val="9"/>
      <color rgb="FFFF0000"/>
      <name val="Meiryo UI"/>
      <family val="3"/>
      <charset val="128"/>
    </font>
    <font>
      <b/>
      <sz val="11"/>
      <color rgb="FFFF0000"/>
      <name val="Meiryo UI"/>
      <family val="3"/>
      <charset val="128"/>
    </font>
    <font>
      <sz val="9"/>
      <name val="Meiryo UI"/>
      <family val="3"/>
      <charset val="128"/>
    </font>
    <font>
      <u/>
      <sz val="11"/>
      <color theme="10"/>
      <name val="游ゴシック"/>
      <family val="2"/>
      <charset val="128"/>
      <scheme val="minor"/>
    </font>
    <font>
      <b/>
      <sz val="11"/>
      <color theme="1"/>
      <name val="Meiryo UI"/>
      <family val="3"/>
      <charset val="128"/>
    </font>
    <font>
      <b/>
      <sz val="11"/>
      <color theme="1"/>
      <name val="游ゴシック"/>
      <family val="3"/>
      <charset val="128"/>
      <scheme val="minor"/>
    </font>
    <font>
      <b/>
      <sz val="12"/>
      <color theme="1"/>
      <name val="游ゴシック"/>
      <family val="3"/>
      <charset val="128"/>
      <scheme val="minor"/>
    </font>
    <font>
      <b/>
      <sz val="12"/>
      <color rgb="FFFF0000"/>
      <name val="游ゴシック"/>
      <family val="3"/>
      <charset val="128"/>
      <scheme val="minor"/>
    </font>
    <font>
      <b/>
      <sz val="11"/>
      <name val="游ゴシック"/>
      <family val="2"/>
      <charset val="128"/>
      <scheme val="minor"/>
    </font>
    <font>
      <sz val="12"/>
      <name val="Meiryo UI"/>
      <family val="3"/>
      <charset val="128"/>
    </font>
    <font>
      <b/>
      <sz val="12"/>
      <color theme="1"/>
      <name val="Meiryo UI"/>
      <family val="3"/>
      <charset val="128"/>
    </font>
    <font>
      <sz val="12"/>
      <color theme="1"/>
      <name val="游ゴシック"/>
      <family val="2"/>
      <charset val="128"/>
      <scheme val="minor"/>
    </font>
    <font>
      <sz val="11"/>
      <name val="游ゴシック"/>
      <family val="2"/>
      <charset val="128"/>
      <scheme val="minor"/>
    </font>
    <font>
      <b/>
      <sz val="14"/>
      <color theme="1"/>
      <name val="Meiryo UI"/>
      <family val="3"/>
      <charset val="128"/>
    </font>
    <font>
      <b/>
      <sz val="14"/>
      <color theme="1"/>
      <name val="游ゴシック"/>
      <family val="3"/>
      <charset val="128"/>
      <scheme val="minor"/>
    </font>
    <font>
      <sz val="14"/>
      <color theme="1"/>
      <name val="游ゴシック"/>
      <family val="2"/>
      <charset val="128"/>
      <scheme val="minor"/>
    </font>
    <font>
      <b/>
      <sz val="18"/>
      <color theme="1"/>
      <name val="游ゴシック"/>
      <family val="3"/>
      <charset val="128"/>
      <scheme val="minor"/>
    </font>
    <font>
      <b/>
      <sz val="12"/>
      <name val="Meiryo UI"/>
      <family val="3"/>
      <charset val="128"/>
    </font>
    <font>
      <b/>
      <sz val="20"/>
      <color theme="1"/>
      <name val="游ゴシック"/>
      <family val="3"/>
      <charset val="128"/>
      <scheme val="minor"/>
    </font>
    <font>
      <sz val="10"/>
      <name val="游ゴシック"/>
      <family val="2"/>
      <charset val="128"/>
      <scheme val="minor"/>
    </font>
    <font>
      <sz val="10.5"/>
      <name val="Meiryo UI"/>
      <family val="3"/>
      <charset val="128"/>
    </font>
    <font>
      <sz val="10"/>
      <color theme="1"/>
      <name val="游ゴシック"/>
      <family val="2"/>
      <charset val="128"/>
      <scheme val="minor"/>
    </font>
    <font>
      <sz val="10"/>
      <color theme="1"/>
      <name val="游ゴシック"/>
      <family val="3"/>
      <charset val="128"/>
      <scheme val="minor"/>
    </font>
    <font>
      <u/>
      <sz val="11"/>
      <color theme="10"/>
      <name val="Meiryo UI"/>
      <family val="3"/>
      <charset val="128"/>
    </font>
  </fonts>
  <fills count="15">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7" tint="0.79998168889431442"/>
        <bgColor indexed="64"/>
      </patternFill>
    </fill>
    <fill>
      <patternFill patternType="solid">
        <fgColor theme="2"/>
        <bgColor indexed="64"/>
      </patternFill>
    </fill>
    <fill>
      <patternFill patternType="solid">
        <fgColor theme="2" tint="-9.9978637043366805E-2"/>
        <bgColor indexed="64"/>
      </patternFill>
    </fill>
    <fill>
      <patternFill patternType="solid">
        <fgColor theme="0"/>
        <bgColor indexed="64"/>
      </patternFill>
    </fill>
    <fill>
      <patternFill patternType="solid">
        <fgColor rgb="FFCCFFFF"/>
        <bgColor indexed="64"/>
      </patternFill>
    </fill>
    <fill>
      <patternFill patternType="solid">
        <fgColor rgb="FFCC99FF"/>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79998168889431442"/>
        <bgColor indexed="64"/>
      </patternFill>
    </fill>
  </fills>
  <borders count="1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ashed">
        <color indexed="64"/>
      </left>
      <right style="thin">
        <color indexed="64"/>
      </right>
      <top style="thin">
        <color indexed="64"/>
      </top>
      <bottom style="dotted">
        <color indexed="64"/>
      </bottom>
      <diagonal/>
    </border>
    <border>
      <left style="dashed">
        <color indexed="64"/>
      </left>
      <right style="thin">
        <color indexed="64"/>
      </right>
      <top style="dotted">
        <color indexed="64"/>
      </top>
      <bottom style="dotted">
        <color indexed="64"/>
      </bottom>
      <diagonal/>
    </border>
    <border>
      <left style="dash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bottom/>
      <diagonal/>
    </border>
    <border>
      <left style="thin">
        <color theme="1" tint="0.499984740745262"/>
      </left>
      <right/>
      <top/>
      <bottom style="thin">
        <color theme="1" tint="0.499984740745262"/>
      </bottom>
      <diagonal/>
    </border>
    <border>
      <left/>
      <right/>
      <top style="thin">
        <color theme="1" tint="0.499984740745262"/>
      </top>
      <bottom/>
      <diagonal/>
    </border>
    <border>
      <left/>
      <right/>
      <top style="dotted">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medium">
        <color indexed="64"/>
      </left>
      <right/>
      <top style="thin">
        <color indexed="64"/>
      </top>
      <bottom/>
      <diagonal/>
    </border>
    <border>
      <left style="hair">
        <color indexed="64"/>
      </left>
      <right/>
      <top/>
      <bottom style="medium">
        <color indexed="64"/>
      </bottom>
      <diagonal/>
    </border>
    <border>
      <left style="thin">
        <color indexed="64"/>
      </left>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thin">
        <color theme="1" tint="0.499984740745262"/>
      </bottom>
      <diagonal/>
    </border>
    <border>
      <left/>
      <right style="thin">
        <color auto="1"/>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diagonal/>
    </border>
    <border>
      <left/>
      <right style="thin">
        <color theme="1" tint="0.499984740745262"/>
      </right>
      <top/>
      <bottom/>
      <diagonal/>
    </border>
    <border>
      <left style="thin">
        <color theme="1" tint="0.499984740745262"/>
      </left>
      <right style="thin">
        <color auto="1"/>
      </right>
      <top style="thin">
        <color theme="1" tint="0.499984740745262"/>
      </top>
      <bottom/>
      <diagonal/>
    </border>
    <border>
      <left style="thin">
        <color theme="1" tint="0.499984740745262"/>
      </left>
      <right style="thin">
        <color auto="1"/>
      </right>
      <top/>
      <bottom/>
      <diagonal/>
    </border>
    <border diagonalDown="1">
      <left/>
      <right/>
      <top/>
      <bottom/>
      <diagonal style="thin">
        <color auto="1"/>
      </diagonal>
    </border>
    <border diagonalDown="1">
      <left style="thin">
        <color theme="1" tint="0.499984740745262"/>
      </left>
      <right style="thin">
        <color theme="1" tint="0.499984740745262"/>
      </right>
      <top style="thin">
        <color theme="1" tint="0.499984740745262"/>
      </top>
      <bottom/>
      <diagonal style="thin">
        <color theme="1" tint="0.499984740745262"/>
      </diagonal>
    </border>
    <border diagonalDown="1">
      <left style="thin">
        <color theme="1" tint="0.499984740745262"/>
      </left>
      <right style="thin">
        <color theme="1" tint="0.499984740745262"/>
      </right>
      <top/>
      <bottom style="thin">
        <color theme="1" tint="0.499984740745262"/>
      </bottom>
      <diagonal style="thin">
        <color theme="1" tint="0.499984740745262"/>
      </diagonal>
    </border>
    <border diagonalDown="1">
      <left style="thin">
        <color theme="1" tint="0.499984740745262"/>
      </left>
      <right style="thin">
        <color theme="1" tint="0.499984740745262"/>
      </right>
      <top/>
      <bottom/>
      <diagonal style="thin">
        <color theme="1" tint="0.499984740745262"/>
      </diagonal>
    </border>
  </borders>
  <cellStyleXfs count="10">
    <xf numFmtId="0" fontId="0" fillId="0" borderId="0">
      <alignment vertical="center"/>
    </xf>
    <xf numFmtId="38" fontId="19" fillId="0" borderId="0" applyFont="0" applyFill="0" applyBorder="0" applyAlignment="0" applyProtection="0">
      <alignment vertical="center"/>
    </xf>
    <xf numFmtId="0" fontId="14" fillId="0" borderId="0">
      <alignment vertical="center"/>
    </xf>
    <xf numFmtId="0" fontId="11" fillId="0" borderId="0">
      <alignment vertical="center"/>
    </xf>
    <xf numFmtId="0" fontId="28" fillId="0" borderId="0">
      <alignment vertical="center"/>
    </xf>
    <xf numFmtId="0" fontId="10" fillId="0" borderId="0">
      <alignment vertical="center"/>
    </xf>
    <xf numFmtId="0" fontId="19" fillId="0" borderId="0">
      <alignment vertical="center"/>
    </xf>
    <xf numFmtId="38" fontId="28" fillId="0" borderId="0" applyFont="0" applyFill="0" applyBorder="0" applyAlignment="0" applyProtection="0">
      <alignment vertical="center"/>
    </xf>
    <xf numFmtId="0" fontId="50" fillId="0" borderId="0" applyNumberFormat="0" applyFill="0" applyBorder="0" applyAlignment="0" applyProtection="0">
      <alignment vertical="center"/>
    </xf>
    <xf numFmtId="0" fontId="2" fillId="0" borderId="0">
      <alignment vertical="center"/>
    </xf>
  </cellStyleXfs>
  <cellXfs count="1097">
    <xf numFmtId="0" fontId="0" fillId="0" borderId="0" xfId="0">
      <alignment vertical="center"/>
    </xf>
    <xf numFmtId="0" fontId="16" fillId="0" borderId="0" xfId="0" applyFont="1" applyProtection="1">
      <alignment vertical="center"/>
      <protection locked="0"/>
    </xf>
    <xf numFmtId="0" fontId="16" fillId="0" borderId="8" xfId="0" applyFont="1" applyBorder="1" applyProtection="1">
      <alignment vertical="center"/>
      <protection locked="0"/>
    </xf>
    <xf numFmtId="0" fontId="17" fillId="0" borderId="0" xfId="0" applyFont="1" applyProtection="1">
      <alignment vertical="center"/>
      <protection locked="0"/>
    </xf>
    <xf numFmtId="0" fontId="17" fillId="0" borderId="1" xfId="0" applyFont="1" applyBorder="1" applyProtection="1">
      <alignment vertical="center"/>
      <protection locked="0"/>
    </xf>
    <xf numFmtId="14" fontId="17" fillId="0" borderId="0" xfId="0" applyNumberFormat="1" applyFont="1" applyProtection="1">
      <alignment vertical="center"/>
      <protection locked="0"/>
    </xf>
    <xf numFmtId="0" fontId="21" fillId="0" borderId="0" xfId="0" applyFont="1" applyAlignment="1" applyProtection="1">
      <protection locked="0"/>
    </xf>
    <xf numFmtId="0" fontId="21" fillId="0" borderId="0" xfId="0" applyFont="1" applyAlignment="1" applyProtection="1">
      <alignment vertical="top"/>
      <protection locked="0"/>
    </xf>
    <xf numFmtId="0" fontId="18" fillId="0" borderId="0" xfId="0" applyFont="1" applyAlignment="1" applyProtection="1">
      <alignment horizontal="center" vertical="center"/>
      <protection locked="0"/>
    </xf>
    <xf numFmtId="0" fontId="18" fillId="0" borderId="0" xfId="0" applyFont="1" applyAlignment="1" applyProtection="1">
      <alignment horizontal="left" vertical="center"/>
      <protection locked="0"/>
    </xf>
    <xf numFmtId="0" fontId="16" fillId="0" borderId="3" xfId="0" applyFont="1" applyBorder="1" applyProtection="1">
      <alignment vertical="center"/>
      <protection locked="0"/>
    </xf>
    <xf numFmtId="0" fontId="16" fillId="0" borderId="1" xfId="0" applyFont="1" applyBorder="1" applyProtection="1">
      <alignment vertical="center"/>
      <protection locked="0"/>
    </xf>
    <xf numFmtId="0" fontId="16" fillId="0" borderId="0" xfId="0" applyFont="1" applyAlignment="1" applyProtection="1">
      <alignment vertical="center" wrapText="1"/>
      <protection locked="0"/>
    </xf>
    <xf numFmtId="0" fontId="16" fillId="0" borderId="0" xfId="0" applyFont="1" applyAlignment="1" applyProtection="1">
      <alignment horizontal="center" vertical="center"/>
      <protection locked="0"/>
    </xf>
    <xf numFmtId="0" fontId="16" fillId="0" borderId="0" xfId="0" applyFont="1" applyAlignment="1" applyProtection="1">
      <alignment horizontal="left" vertical="center"/>
      <protection locked="0"/>
    </xf>
    <xf numFmtId="0" fontId="16" fillId="0" borderId="0" xfId="0" applyFont="1" applyAlignment="1" applyProtection="1">
      <alignment horizontal="center" vertical="center" wrapText="1"/>
      <protection locked="0"/>
    </xf>
    <xf numFmtId="0" fontId="16" fillId="0" borderId="0" xfId="0" applyFont="1" applyAlignment="1" applyProtection="1">
      <alignment horizontal="left" vertical="center" wrapText="1"/>
      <protection locked="0"/>
    </xf>
    <xf numFmtId="0" fontId="20" fillId="0" borderId="0" xfId="0" applyFont="1" applyProtection="1">
      <alignment vertical="center"/>
      <protection locked="0"/>
    </xf>
    <xf numFmtId="0" fontId="16" fillId="0" borderId="0" xfId="0" applyFont="1">
      <alignment vertical="center"/>
    </xf>
    <xf numFmtId="0" fontId="16" fillId="0" borderId="1" xfId="0" applyFont="1" applyBorder="1" applyAlignment="1" applyProtection="1">
      <alignment horizontal="center" vertical="center"/>
      <protection locked="0"/>
    </xf>
    <xf numFmtId="0" fontId="20" fillId="0" borderId="53" xfId="0" applyFont="1" applyBorder="1" applyProtection="1">
      <alignment vertical="center"/>
      <protection locked="0"/>
    </xf>
    <xf numFmtId="0" fontId="20" fillId="0" borderId="0" xfId="0" quotePrefix="1" applyFont="1" applyProtection="1">
      <alignment vertical="center"/>
      <protection locked="0"/>
    </xf>
    <xf numFmtId="0" fontId="20" fillId="0" borderId="54" xfId="0" applyFont="1" applyBorder="1" applyProtection="1">
      <alignment vertical="center"/>
      <protection locked="0"/>
    </xf>
    <xf numFmtId="0" fontId="20" fillId="0" borderId="55" xfId="0" applyFont="1" applyBorder="1" applyProtection="1">
      <alignment vertical="center"/>
      <protection locked="0"/>
    </xf>
    <xf numFmtId="0" fontId="20" fillId="0" borderId="56" xfId="0" applyFont="1" applyBorder="1" applyProtection="1">
      <alignment vertical="center"/>
      <protection locked="0"/>
    </xf>
    <xf numFmtId="0" fontId="20" fillId="0" borderId="57" xfId="0" applyFont="1" applyBorder="1" applyProtection="1">
      <alignment vertical="center"/>
      <protection locked="0"/>
    </xf>
    <xf numFmtId="0" fontId="20" fillId="0" borderId="58" xfId="0" applyFont="1" applyBorder="1" applyProtection="1">
      <alignment vertical="center"/>
      <protection locked="0"/>
    </xf>
    <xf numFmtId="0" fontId="20" fillId="0" borderId="59" xfId="0" applyFont="1" applyBorder="1" applyProtection="1">
      <alignment vertical="center"/>
      <protection locked="0"/>
    </xf>
    <xf numFmtId="49" fontId="16" fillId="0" borderId="1" xfId="0" applyNumberFormat="1" applyFont="1" applyBorder="1" applyAlignment="1" applyProtection="1">
      <alignment horizontal="center" vertical="center"/>
      <protection locked="0"/>
    </xf>
    <xf numFmtId="49" fontId="16" fillId="0" borderId="1" xfId="0" applyNumberFormat="1" applyFont="1" applyBorder="1" applyProtection="1">
      <alignment vertical="center"/>
      <protection locked="0"/>
    </xf>
    <xf numFmtId="49" fontId="16" fillId="0" borderId="11" xfId="0" applyNumberFormat="1" applyFont="1" applyBorder="1" applyProtection="1">
      <alignment vertical="center"/>
      <protection locked="0"/>
    </xf>
    <xf numFmtId="49" fontId="20" fillId="0" borderId="1" xfId="0" applyNumberFormat="1" applyFont="1" applyBorder="1" applyAlignment="1" applyProtection="1">
      <alignment horizontal="center" vertical="top" wrapText="1"/>
      <protection locked="0"/>
    </xf>
    <xf numFmtId="49" fontId="20" fillId="0" borderId="1" xfId="0" applyNumberFormat="1" applyFont="1" applyBorder="1" applyAlignment="1" applyProtection="1">
      <alignment horizontal="center" vertical="top"/>
      <protection locked="0"/>
    </xf>
    <xf numFmtId="0" fontId="17" fillId="0" borderId="0" xfId="0" applyFont="1" applyAlignment="1" applyProtection="1">
      <alignment horizontal="center" vertical="center"/>
      <protection locked="0"/>
    </xf>
    <xf numFmtId="0" fontId="14" fillId="0" borderId="0" xfId="2" applyProtection="1">
      <alignment vertical="center"/>
      <protection locked="0"/>
    </xf>
    <xf numFmtId="0" fontId="16" fillId="0" borderId="0" xfId="2" applyFont="1" applyProtection="1">
      <alignment vertical="center"/>
      <protection locked="0"/>
    </xf>
    <xf numFmtId="0" fontId="13" fillId="0" borderId="0" xfId="2" applyFont="1" applyProtection="1">
      <alignment vertical="center"/>
      <protection locked="0"/>
    </xf>
    <xf numFmtId="0" fontId="12" fillId="0" borderId="0" xfId="2" applyFont="1" applyProtection="1">
      <alignment vertical="center"/>
      <protection locked="0"/>
    </xf>
    <xf numFmtId="0" fontId="12" fillId="0" borderId="53" xfId="2" applyFont="1" applyBorder="1" applyProtection="1">
      <alignment vertical="center"/>
      <protection locked="0"/>
    </xf>
    <xf numFmtId="0" fontId="14" fillId="0" borderId="53" xfId="2" applyBorder="1" applyProtection="1">
      <alignment vertical="center"/>
      <protection locked="0"/>
    </xf>
    <xf numFmtId="0" fontId="14" fillId="0" borderId="60" xfId="2" applyBorder="1" applyProtection="1">
      <alignment vertical="center"/>
      <protection locked="0"/>
    </xf>
    <xf numFmtId="0" fontId="14" fillId="0" borderId="54" xfId="2" applyBorder="1" applyProtection="1">
      <alignment vertical="center"/>
      <protection locked="0"/>
    </xf>
    <xf numFmtId="0" fontId="23" fillId="0" borderId="0" xfId="0" applyFont="1" applyAlignment="1" applyProtection="1">
      <alignment horizontal="center" vertical="center"/>
      <protection locked="0"/>
    </xf>
    <xf numFmtId="0" fontId="23" fillId="0" borderId="0" xfId="0" applyFont="1" applyAlignment="1" applyProtection="1">
      <protection locked="0"/>
    </xf>
    <xf numFmtId="0" fontId="23" fillId="0" borderId="0" xfId="0" applyFont="1" applyAlignment="1" applyProtection="1">
      <alignment vertical="top"/>
      <protection locked="0"/>
    </xf>
    <xf numFmtId="0" fontId="23" fillId="0" borderId="0" xfId="0" applyFont="1" applyProtection="1">
      <alignment vertical="center"/>
      <protection locked="0"/>
    </xf>
    <xf numFmtId="0" fontId="11" fillId="0" borderId="0" xfId="2" applyFont="1" applyProtection="1">
      <alignment vertical="center"/>
      <protection locked="0"/>
    </xf>
    <xf numFmtId="0" fontId="26" fillId="0" borderId="0" xfId="4" applyFont="1" applyProtection="1">
      <alignment vertical="center"/>
      <protection locked="0"/>
    </xf>
    <xf numFmtId="0" fontId="16" fillId="0" borderId="0" xfId="4" applyFont="1" applyProtection="1">
      <alignment vertical="center"/>
      <protection locked="0"/>
    </xf>
    <xf numFmtId="0" fontId="16" fillId="0" borderId="0" xfId="4" applyFont="1" applyAlignment="1" applyProtection="1">
      <alignment horizontal="center" vertical="center"/>
      <protection locked="0"/>
    </xf>
    <xf numFmtId="0" fontId="27" fillId="0" borderId="0" xfId="4" applyFont="1" applyAlignment="1" applyProtection="1">
      <alignment vertical="center" wrapText="1"/>
      <protection locked="0"/>
    </xf>
    <xf numFmtId="0" fontId="30" fillId="0" borderId="0" xfId="4" applyFont="1" applyAlignment="1">
      <alignment horizontal="centerContinuous" vertical="center"/>
    </xf>
    <xf numFmtId="0" fontId="31" fillId="0" borderId="0" xfId="4" applyFont="1">
      <alignment vertical="center"/>
    </xf>
    <xf numFmtId="0" fontId="30" fillId="0" borderId="0" xfId="4" applyFont="1">
      <alignment vertical="center"/>
    </xf>
    <xf numFmtId="0" fontId="28" fillId="0" borderId="0" xfId="4">
      <alignment vertical="center"/>
    </xf>
    <xf numFmtId="0" fontId="10" fillId="0" borderId="0" xfId="5">
      <alignment vertical="center"/>
    </xf>
    <xf numFmtId="0" fontId="10" fillId="0" borderId="1" xfId="5" applyBorder="1" applyAlignment="1">
      <alignment horizontal="center" vertical="center"/>
    </xf>
    <xf numFmtId="0" fontId="16" fillId="0" borderId="0" xfId="5" applyFont="1">
      <alignment vertical="center"/>
    </xf>
    <xf numFmtId="0" fontId="10" fillId="0" borderId="0" xfId="5" applyAlignment="1">
      <alignment horizontal="center" vertical="center"/>
    </xf>
    <xf numFmtId="0" fontId="10" fillId="0" borderId="1" xfId="5" applyBorder="1">
      <alignment vertical="center"/>
    </xf>
    <xf numFmtId="0" fontId="33" fillId="0" borderId="0" xfId="4" applyFont="1" applyProtection="1">
      <alignment vertical="center"/>
      <protection locked="0"/>
    </xf>
    <xf numFmtId="0" fontId="34" fillId="0" borderId="0" xfId="4" applyFont="1" applyProtection="1">
      <alignment vertical="center"/>
      <protection locked="0"/>
    </xf>
    <xf numFmtId="0" fontId="35" fillId="0" borderId="0" xfId="4" applyFont="1" applyAlignment="1" applyProtection="1">
      <alignment horizontal="center" vertical="center"/>
      <protection locked="0"/>
    </xf>
    <xf numFmtId="0" fontId="33" fillId="0" borderId="0" xfId="4" applyFont="1" applyAlignment="1" applyProtection="1">
      <alignment horizontal="center" vertical="center"/>
      <protection locked="0"/>
    </xf>
    <xf numFmtId="0" fontId="33" fillId="0" borderId="0" xfId="4" applyFont="1" applyAlignment="1" applyProtection="1">
      <alignment horizontal="left" vertical="center"/>
      <protection locked="0"/>
    </xf>
    <xf numFmtId="0" fontId="37" fillId="0" borderId="1" xfId="4" applyFont="1" applyBorder="1" applyAlignment="1" applyProtection="1">
      <alignment horizontal="center" vertical="center" wrapText="1"/>
      <protection locked="0"/>
    </xf>
    <xf numFmtId="0" fontId="37" fillId="0" borderId="7" xfId="4" applyFont="1" applyBorder="1" applyAlignment="1" applyProtection="1">
      <alignment vertical="center" wrapText="1"/>
      <protection locked="0"/>
    </xf>
    <xf numFmtId="0" fontId="33" fillId="0" borderId="1" xfId="4" applyFont="1" applyBorder="1" applyAlignment="1" applyProtection="1">
      <alignment horizontal="center" vertical="center"/>
      <protection locked="0"/>
    </xf>
    <xf numFmtId="0" fontId="33" fillId="0" borderId="1" xfId="4" applyFont="1" applyBorder="1" applyAlignment="1">
      <alignment horizontal="center" vertical="center" wrapText="1"/>
    </xf>
    <xf numFmtId="0" fontId="33" fillId="0" borderId="0" xfId="4" applyFont="1" applyAlignment="1">
      <alignment vertical="center" wrapText="1"/>
    </xf>
    <xf numFmtId="0" fontId="33" fillId="0" borderId="37" xfId="4" applyFont="1" applyBorder="1" applyAlignment="1">
      <alignment horizontal="center" vertical="center" wrapText="1"/>
    </xf>
    <xf numFmtId="0" fontId="33" fillId="0" borderId="1" xfId="4" applyFont="1" applyBorder="1" applyAlignment="1" applyProtection="1">
      <alignment horizontal="center" vertical="center" wrapText="1"/>
      <protection locked="0"/>
    </xf>
    <xf numFmtId="0" fontId="33" fillId="0" borderId="1" xfId="4" applyFont="1" applyBorder="1" applyAlignment="1" applyProtection="1">
      <alignment horizontal="center" vertical="top" wrapText="1"/>
      <protection locked="0"/>
    </xf>
    <xf numFmtId="0" fontId="33" fillId="0" borderId="3" xfId="4" applyFont="1" applyBorder="1" applyAlignment="1" applyProtection="1">
      <alignment horizontal="center" vertical="top" wrapText="1"/>
      <protection locked="0"/>
    </xf>
    <xf numFmtId="0" fontId="37" fillId="0" borderId="0" xfId="4" applyFont="1" applyAlignment="1" applyProtection="1">
      <alignment horizontal="left" vertical="top"/>
      <protection locked="0"/>
    </xf>
    <xf numFmtId="0" fontId="33" fillId="0" borderId="3" xfId="4" applyFont="1" applyBorder="1" applyAlignment="1" applyProtection="1">
      <alignment horizontal="left" vertical="top"/>
      <protection locked="0"/>
    </xf>
    <xf numFmtId="0" fontId="33" fillId="0" borderId="0" xfId="4" applyFont="1" applyAlignment="1" applyProtection="1">
      <alignment horizontal="left" vertical="top"/>
      <protection locked="0"/>
    </xf>
    <xf numFmtId="0" fontId="33" fillId="0" borderId="0" xfId="4" applyFont="1" applyAlignment="1" applyProtection="1">
      <alignment horizontal="center" vertical="top" wrapText="1"/>
      <protection locked="0"/>
    </xf>
    <xf numFmtId="0" fontId="37" fillId="0" borderId="0" xfId="4" applyFont="1" applyAlignment="1" applyProtection="1">
      <alignment horizontal="left" vertical="center"/>
      <protection locked="0"/>
    </xf>
    <xf numFmtId="0" fontId="33" fillId="0" borderId="0" xfId="4" applyFont="1" applyAlignment="1" applyProtection="1">
      <alignment vertical="top" wrapText="1"/>
      <protection locked="0"/>
    </xf>
    <xf numFmtId="0" fontId="16" fillId="0" borderId="0" xfId="6" applyFont="1" applyProtection="1">
      <alignment vertical="center"/>
      <protection locked="0"/>
    </xf>
    <xf numFmtId="0" fontId="16" fillId="0" borderId="0" xfId="6" applyFont="1" applyAlignment="1" applyProtection="1">
      <alignment horizontal="left" vertical="top"/>
      <protection locked="0"/>
    </xf>
    <xf numFmtId="0" fontId="41" fillId="0" borderId="0" xfId="6" applyFont="1" applyProtection="1">
      <alignment vertical="center"/>
      <protection locked="0"/>
    </xf>
    <xf numFmtId="0" fontId="42" fillId="0" borderId="0" xfId="6" applyFont="1" applyProtection="1">
      <alignment vertical="center"/>
      <protection locked="0"/>
    </xf>
    <xf numFmtId="0" fontId="16" fillId="0" borderId="0" xfId="6" applyFont="1">
      <alignment vertical="center"/>
    </xf>
    <xf numFmtId="0" fontId="33" fillId="0" borderId="0" xfId="4" applyFont="1">
      <alignment vertical="center"/>
    </xf>
    <xf numFmtId="0" fontId="33" fillId="0" borderId="0" xfId="4" applyFont="1" applyAlignment="1">
      <alignment horizontal="center" vertical="center"/>
    </xf>
    <xf numFmtId="0" fontId="33" fillId="0" borderId="1" xfId="4" applyFont="1" applyBorder="1" applyAlignment="1">
      <alignment horizontal="center" vertical="center"/>
    </xf>
    <xf numFmtId="0" fontId="33" fillId="0" borderId="1" xfId="4" applyFont="1" applyBorder="1">
      <alignment vertical="center"/>
    </xf>
    <xf numFmtId="0" fontId="43" fillId="0" borderId="0" xfId="4" applyFont="1" applyProtection="1">
      <alignment vertical="center"/>
      <protection locked="0"/>
    </xf>
    <xf numFmtId="0" fontId="33" fillId="0" borderId="0" xfId="4" applyFont="1" applyAlignment="1" applyProtection="1">
      <alignment horizontal="right" vertical="center"/>
      <protection locked="0"/>
    </xf>
    <xf numFmtId="0" fontId="33" fillId="0" borderId="3" xfId="4" applyFont="1" applyBorder="1" applyProtection="1">
      <alignment vertical="center"/>
      <protection locked="0"/>
    </xf>
    <xf numFmtId="0" fontId="33" fillId="0" borderId="3" xfId="4" applyFont="1" applyBorder="1" applyAlignment="1" applyProtection="1">
      <alignment vertical="top" wrapText="1"/>
      <protection locked="0"/>
    </xf>
    <xf numFmtId="0" fontId="33" fillId="0" borderId="4" xfId="4" applyFont="1" applyBorder="1" applyAlignment="1" applyProtection="1">
      <alignment vertical="top" wrapText="1"/>
      <protection locked="0"/>
    </xf>
    <xf numFmtId="0" fontId="33" fillId="0" borderId="51" xfId="4" applyFont="1" applyBorder="1" applyAlignment="1" applyProtection="1">
      <alignment horizontal="center" vertical="top" wrapText="1"/>
      <protection locked="0"/>
    </xf>
    <xf numFmtId="38" fontId="33" fillId="0" borderId="0" xfId="7" applyFont="1" applyFill="1" applyBorder="1" applyAlignment="1" applyProtection="1">
      <alignment horizontal="center" vertical="top" wrapText="1"/>
      <protection locked="0"/>
    </xf>
    <xf numFmtId="0" fontId="28" fillId="0" borderId="0" xfId="4" applyAlignment="1">
      <alignment horizontal="center" vertical="center"/>
    </xf>
    <xf numFmtId="0" fontId="28" fillId="0" borderId="0" xfId="4" applyAlignment="1">
      <alignment vertical="top" wrapText="1"/>
    </xf>
    <xf numFmtId="0" fontId="33" fillId="0" borderId="0" xfId="4" applyFont="1" applyAlignment="1">
      <alignment vertical="top"/>
    </xf>
    <xf numFmtId="0" fontId="28" fillId="0" borderId="0" xfId="4" applyAlignment="1">
      <alignment horizontal="left" vertical="top" wrapText="1"/>
    </xf>
    <xf numFmtId="0" fontId="33" fillId="0" borderId="0" xfId="4" applyFont="1" applyAlignment="1">
      <alignment horizontal="left" vertical="top"/>
    </xf>
    <xf numFmtId="0" fontId="33" fillId="0" borderId="8" xfId="4" applyFont="1" applyBorder="1" applyAlignment="1" applyProtection="1">
      <alignment horizontal="center" vertical="top" wrapText="1"/>
      <protection locked="0"/>
    </xf>
    <xf numFmtId="0" fontId="33" fillId="0" borderId="8" xfId="4" applyFont="1" applyBorder="1" applyAlignment="1" applyProtection="1">
      <alignment vertical="top" wrapText="1"/>
      <protection locked="0"/>
    </xf>
    <xf numFmtId="38" fontId="33" fillId="0" borderId="8" xfId="7" applyFont="1" applyFill="1" applyBorder="1" applyAlignment="1" applyProtection="1">
      <alignment horizontal="center" vertical="top" wrapText="1"/>
      <protection locked="0"/>
    </xf>
    <xf numFmtId="0" fontId="33" fillId="3" borderId="1" xfId="4" applyFont="1" applyFill="1" applyBorder="1">
      <alignment vertical="center"/>
    </xf>
    <xf numFmtId="0" fontId="33" fillId="3" borderId="1" xfId="4" applyFont="1" applyFill="1" applyBorder="1" applyAlignment="1">
      <alignment horizontal="center" vertical="center"/>
    </xf>
    <xf numFmtId="0" fontId="9" fillId="0" borderId="0" xfId="5" applyFont="1">
      <alignment vertical="center"/>
    </xf>
    <xf numFmtId="0" fontId="17" fillId="5" borderId="44" xfId="0" applyFont="1" applyFill="1" applyBorder="1" applyProtection="1">
      <alignment vertical="center"/>
      <protection locked="0"/>
    </xf>
    <xf numFmtId="0" fontId="17" fillId="5" borderId="45" xfId="0" applyFont="1" applyFill="1" applyBorder="1" applyProtection="1">
      <alignment vertical="center"/>
      <protection locked="0"/>
    </xf>
    <xf numFmtId="0" fontId="17" fillId="5" borderId="46" xfId="0" applyFont="1" applyFill="1" applyBorder="1" applyProtection="1">
      <alignment vertical="center"/>
      <protection locked="0"/>
    </xf>
    <xf numFmtId="0" fontId="33" fillId="5" borderId="1" xfId="4" applyFont="1" applyFill="1" applyBorder="1" applyAlignment="1" applyProtection="1">
      <alignment horizontal="center" vertical="top" wrapText="1"/>
      <protection locked="0"/>
    </xf>
    <xf numFmtId="0" fontId="33" fillId="5" borderId="1" xfId="4" applyFont="1" applyFill="1" applyBorder="1" applyAlignment="1" applyProtection="1">
      <alignment vertical="top" wrapText="1"/>
      <protection locked="0"/>
    </xf>
    <xf numFmtId="0" fontId="33" fillId="5" borderId="1" xfId="4" applyFont="1" applyFill="1" applyBorder="1" applyProtection="1">
      <alignment vertical="center"/>
      <protection locked="0"/>
    </xf>
    <xf numFmtId="38" fontId="33" fillId="5" borderId="1" xfId="7" applyFont="1" applyFill="1" applyBorder="1" applyAlignment="1" applyProtection="1">
      <alignment vertical="top" wrapText="1"/>
      <protection locked="0"/>
    </xf>
    <xf numFmtId="0" fontId="16" fillId="0" borderId="0" xfId="0" applyFont="1" applyAlignment="1">
      <alignment horizontal="center" vertical="center"/>
    </xf>
    <xf numFmtId="0" fontId="16" fillId="0" borderId="1" xfId="0" applyFont="1" applyBorder="1" applyAlignment="1">
      <alignment horizontal="center" vertical="center"/>
    </xf>
    <xf numFmtId="14" fontId="16" fillId="0" borderId="1" xfId="0" applyNumberFormat="1" applyFont="1" applyBorder="1">
      <alignment vertical="center"/>
    </xf>
    <xf numFmtId="0" fontId="16" fillId="0" borderId="1" xfId="0" applyFont="1" applyBorder="1" applyAlignment="1">
      <alignment vertical="center" wrapText="1"/>
    </xf>
    <xf numFmtId="0" fontId="33" fillId="0" borderId="1" xfId="4" applyFont="1" applyBorder="1" applyProtection="1">
      <alignment vertical="center"/>
      <protection locked="0"/>
    </xf>
    <xf numFmtId="0" fontId="8" fillId="0" borderId="1" xfId="5" applyFont="1" applyBorder="1" applyAlignment="1">
      <alignment horizontal="center" vertical="center"/>
    </xf>
    <xf numFmtId="0" fontId="8" fillId="0" borderId="0" xfId="5" applyFont="1">
      <alignment vertical="center"/>
    </xf>
    <xf numFmtId="0" fontId="7" fillId="0" borderId="0" xfId="2" applyFont="1" applyProtection="1">
      <alignment vertical="center"/>
      <protection locked="0"/>
    </xf>
    <xf numFmtId="0" fontId="7" fillId="0" borderId="0" xfId="5" applyFont="1">
      <alignment vertical="center"/>
    </xf>
    <xf numFmtId="0" fontId="14" fillId="0" borderId="0" xfId="2" applyAlignment="1" applyProtection="1">
      <alignment vertical="top"/>
      <protection locked="0"/>
    </xf>
    <xf numFmtId="0" fontId="16" fillId="0" borderId="1" xfId="0" applyFont="1" applyBorder="1" applyAlignment="1">
      <alignment horizontal="center" vertical="center" wrapText="1"/>
    </xf>
    <xf numFmtId="0" fontId="16" fillId="0" borderId="0" xfId="0" applyFont="1" applyAlignment="1">
      <alignment vertical="center" wrapText="1"/>
    </xf>
    <xf numFmtId="0" fontId="33" fillId="0" borderId="10" xfId="4" applyFont="1" applyBorder="1" applyProtection="1">
      <alignment vertical="center"/>
      <protection locked="0"/>
    </xf>
    <xf numFmtId="0" fontId="16" fillId="0" borderId="0" xfId="0" applyFont="1" applyAlignment="1" applyProtection="1">
      <alignment horizontal="left" vertical="center" shrinkToFit="1"/>
      <protection locked="0"/>
    </xf>
    <xf numFmtId="0" fontId="33" fillId="0" borderId="0" xfId="4" applyFont="1" applyAlignment="1" applyProtection="1">
      <alignment horizontal="center" vertical="center" wrapText="1"/>
      <protection locked="0"/>
    </xf>
    <xf numFmtId="38" fontId="33" fillId="0" borderId="0" xfId="7" applyFont="1" applyFill="1" applyBorder="1" applyAlignment="1" applyProtection="1">
      <alignment vertical="top" wrapText="1"/>
      <protection locked="0"/>
    </xf>
    <xf numFmtId="0" fontId="36" fillId="4" borderId="2" xfId="4" applyFont="1" applyFill="1" applyBorder="1" applyAlignment="1" applyProtection="1">
      <alignment horizontal="left" vertical="top"/>
      <protection locked="0"/>
    </xf>
    <xf numFmtId="0" fontId="33" fillId="4" borderId="3" xfId="4" applyFont="1" applyFill="1" applyBorder="1" applyAlignment="1" applyProtection="1">
      <alignment horizontal="center" vertical="top" wrapText="1"/>
      <protection locked="0"/>
    </xf>
    <xf numFmtId="0" fontId="33" fillId="4" borderId="3" xfId="4" applyFont="1" applyFill="1" applyBorder="1" applyAlignment="1" applyProtection="1">
      <alignment vertical="top" wrapText="1"/>
      <protection locked="0"/>
    </xf>
    <xf numFmtId="38" fontId="33" fillId="4" borderId="4" xfId="7" applyFont="1" applyFill="1" applyBorder="1" applyAlignment="1" applyProtection="1">
      <alignment horizontal="center" vertical="top" wrapText="1"/>
      <protection locked="0"/>
    </xf>
    <xf numFmtId="0" fontId="43" fillId="0" borderId="0" xfId="0" applyFont="1" applyProtection="1">
      <alignment vertical="center"/>
      <protection locked="0"/>
    </xf>
    <xf numFmtId="0" fontId="35" fillId="0" borderId="0" xfId="4" applyFont="1" applyProtection="1">
      <alignment vertical="center"/>
      <protection locked="0"/>
    </xf>
    <xf numFmtId="0" fontId="37" fillId="0" borderId="0" xfId="4" applyFont="1" applyAlignment="1" applyProtection="1">
      <alignment vertical="center" wrapText="1"/>
      <protection locked="0"/>
    </xf>
    <xf numFmtId="0" fontId="29" fillId="0" borderId="0" xfId="4" applyFont="1">
      <alignment vertical="center"/>
    </xf>
    <xf numFmtId="0" fontId="6" fillId="0" borderId="0" xfId="5" applyFont="1">
      <alignment vertical="center"/>
    </xf>
    <xf numFmtId="0" fontId="38" fillId="0" borderId="0" xfId="4" applyFont="1" applyProtection="1">
      <alignment vertical="center"/>
      <protection locked="0"/>
    </xf>
    <xf numFmtId="38" fontId="33" fillId="5" borderId="1" xfId="1" applyFont="1" applyFill="1" applyBorder="1" applyProtection="1">
      <alignment vertical="center"/>
      <protection locked="0"/>
    </xf>
    <xf numFmtId="0" fontId="38" fillId="0" borderId="5" xfId="4" applyFont="1" applyBorder="1" applyProtection="1">
      <alignment vertical="center"/>
      <protection locked="0"/>
    </xf>
    <xf numFmtId="0" fontId="38" fillId="0" borderId="5" xfId="4" applyFont="1" applyBorder="1" applyAlignment="1" applyProtection="1">
      <alignment vertical="center" wrapText="1"/>
      <protection locked="0"/>
    </xf>
    <xf numFmtId="0" fontId="33" fillId="0" borderId="0" xfId="0" applyFont="1" applyProtection="1">
      <alignment vertical="center"/>
      <protection locked="0"/>
    </xf>
    <xf numFmtId="14" fontId="47" fillId="0" borderId="0" xfId="0" applyNumberFormat="1" applyFont="1" applyProtection="1">
      <alignment vertical="center"/>
      <protection locked="0"/>
    </xf>
    <xf numFmtId="0" fontId="47" fillId="0" borderId="0" xfId="0" applyFont="1" applyProtection="1">
      <alignment vertical="center"/>
      <protection locked="0"/>
    </xf>
    <xf numFmtId="49" fontId="16" fillId="0" borderId="0" xfId="0" applyNumberFormat="1" applyFont="1" applyAlignment="1" applyProtection="1">
      <alignment horizontal="center" vertical="center"/>
      <protection locked="0"/>
    </xf>
    <xf numFmtId="49" fontId="16" fillId="0" borderId="0" xfId="0" applyNumberFormat="1" applyFont="1" applyAlignment="1" applyProtection="1">
      <alignment horizontal="left" vertical="center"/>
      <protection locked="0"/>
    </xf>
    <xf numFmtId="49" fontId="16" fillId="0" borderId="0" xfId="0" applyNumberFormat="1" applyFont="1" applyProtection="1">
      <alignment vertical="center"/>
      <protection locked="0"/>
    </xf>
    <xf numFmtId="0" fontId="37" fillId="0" borderId="0" xfId="4" applyFont="1" applyProtection="1">
      <alignment vertical="center"/>
      <protection locked="0"/>
    </xf>
    <xf numFmtId="0" fontId="50" fillId="0" borderId="0" xfId="8" quotePrefix="1" applyAlignment="1">
      <alignment horizontal="left" vertical="center"/>
    </xf>
    <xf numFmtId="0" fontId="4" fillId="0" borderId="0" xfId="5" applyFont="1">
      <alignment vertical="center"/>
    </xf>
    <xf numFmtId="0" fontId="33" fillId="2" borderId="1" xfId="4" applyFont="1" applyFill="1" applyBorder="1" applyAlignment="1" applyProtection="1">
      <alignment horizontal="center" vertical="top" wrapText="1"/>
      <protection hidden="1"/>
    </xf>
    <xf numFmtId="0" fontId="33" fillId="2" borderId="1" xfId="4" applyFont="1" applyFill="1" applyBorder="1" applyAlignment="1" applyProtection="1">
      <alignment vertical="top" wrapText="1"/>
      <protection hidden="1"/>
    </xf>
    <xf numFmtId="0" fontId="33" fillId="2" borderId="1" xfId="4" applyFont="1" applyFill="1" applyBorder="1" applyProtection="1">
      <alignment vertical="center"/>
      <protection hidden="1"/>
    </xf>
    <xf numFmtId="0" fontId="33" fillId="2" borderId="1" xfId="4" applyFont="1" applyFill="1" applyBorder="1" applyAlignment="1" applyProtection="1">
      <alignment vertical="center" wrapText="1"/>
      <protection hidden="1"/>
    </xf>
    <xf numFmtId="38" fontId="33" fillId="2" borderId="1" xfId="7" applyFont="1" applyFill="1" applyBorder="1" applyAlignment="1" applyProtection="1">
      <alignment vertical="top" wrapText="1"/>
      <protection hidden="1"/>
    </xf>
    <xf numFmtId="0" fontId="10" fillId="5" borderId="1" xfId="5" applyFill="1" applyBorder="1" applyProtection="1">
      <alignment vertical="center"/>
      <protection locked="0"/>
    </xf>
    <xf numFmtId="0" fontId="43" fillId="3" borderId="1" xfId="4" applyFont="1" applyFill="1" applyBorder="1">
      <alignment vertical="center"/>
    </xf>
    <xf numFmtId="0" fontId="1" fillId="0" borderId="0" xfId="5" applyFont="1">
      <alignment vertical="center"/>
    </xf>
    <xf numFmtId="38" fontId="33" fillId="5" borderId="1" xfId="4" applyNumberFormat="1" applyFont="1" applyFill="1" applyBorder="1" applyAlignment="1" applyProtection="1">
      <alignment vertical="top" wrapText="1"/>
      <protection locked="0"/>
    </xf>
    <xf numFmtId="176" fontId="16" fillId="2" borderId="0" xfId="0" applyNumberFormat="1" applyFont="1" applyFill="1" applyProtection="1">
      <alignment vertical="center"/>
      <protection hidden="1"/>
    </xf>
    <xf numFmtId="0" fontId="33" fillId="2" borderId="1" xfId="4" applyFont="1" applyFill="1" applyBorder="1" applyAlignment="1" applyProtection="1">
      <alignment horizontal="center" vertical="center"/>
      <protection hidden="1"/>
    </xf>
    <xf numFmtId="38" fontId="33" fillId="2" borderId="1" xfId="4" applyNumberFormat="1" applyFont="1" applyFill="1" applyBorder="1" applyAlignment="1" applyProtection="1">
      <alignment horizontal="center" vertical="center"/>
      <protection hidden="1"/>
    </xf>
    <xf numFmtId="0" fontId="1" fillId="0" borderId="0" xfId="5" applyFont="1" applyAlignment="1">
      <alignment horizontal="left" vertical="center"/>
    </xf>
    <xf numFmtId="0" fontId="20" fillId="0" borderId="0" xfId="0" applyFont="1" applyAlignment="1" applyProtection="1">
      <alignment horizontal="left" vertical="center"/>
      <protection locked="0"/>
    </xf>
    <xf numFmtId="0" fontId="21" fillId="0" borderId="0" xfId="0" applyFont="1" applyAlignment="1" applyProtection="1">
      <alignment horizontal="left" vertical="center"/>
      <protection locked="0"/>
    </xf>
    <xf numFmtId="0" fontId="21" fillId="0" borderId="0" xfId="0" applyFont="1" applyProtection="1">
      <alignment vertical="center"/>
      <protection locked="0"/>
    </xf>
    <xf numFmtId="0" fontId="16" fillId="0" borderId="0" xfId="3" applyFont="1" applyAlignment="1" applyProtection="1">
      <alignment horizontal="center" vertical="center" wrapText="1"/>
      <protection locked="0"/>
    </xf>
    <xf numFmtId="0" fontId="16" fillId="0" borderId="0" xfId="3" applyFont="1" applyAlignment="1" applyProtection="1">
      <alignment horizontal="left" vertical="center" shrinkToFit="1"/>
      <protection locked="0"/>
    </xf>
    <xf numFmtId="0" fontId="11" fillId="0" borderId="0" xfId="3" applyAlignment="1" applyProtection="1">
      <alignment horizontal="center" vertical="center"/>
      <protection locked="0"/>
    </xf>
    <xf numFmtId="2" fontId="33" fillId="2" borderId="1" xfId="4" applyNumberFormat="1" applyFont="1" applyFill="1" applyBorder="1" applyProtection="1">
      <alignment vertical="center"/>
      <protection hidden="1"/>
    </xf>
    <xf numFmtId="2" fontId="33" fillId="2" borderId="1" xfId="4" applyNumberFormat="1" applyFont="1" applyFill="1" applyBorder="1" applyAlignment="1" applyProtection="1">
      <alignment horizontal="center" vertical="center"/>
      <protection hidden="1"/>
    </xf>
    <xf numFmtId="0" fontId="14" fillId="0" borderId="26" xfId="2" applyBorder="1" applyProtection="1">
      <alignment vertical="center"/>
      <protection locked="0"/>
    </xf>
    <xf numFmtId="0" fontId="14" fillId="0" borderId="27" xfId="2" applyBorder="1" applyProtection="1">
      <alignment vertical="center"/>
      <protection locked="0"/>
    </xf>
    <xf numFmtId="0" fontId="14" fillId="0" borderId="28" xfId="2" applyBorder="1" applyProtection="1">
      <alignment vertical="center"/>
      <protection locked="0"/>
    </xf>
    <xf numFmtId="0" fontId="35" fillId="0" borderId="0" xfId="0" applyFont="1" applyAlignment="1" applyProtection="1">
      <alignment horizontal="left" vertical="center"/>
      <protection locked="0"/>
    </xf>
    <xf numFmtId="0" fontId="35" fillId="0" borderId="0" xfId="0" applyFont="1" applyProtection="1">
      <alignment vertical="center"/>
      <protection locked="0"/>
    </xf>
    <xf numFmtId="0" fontId="17" fillId="0" borderId="0" xfId="0" applyFont="1" applyAlignment="1">
      <alignment horizontal="center" vertical="center"/>
    </xf>
    <xf numFmtId="0" fontId="0" fillId="0" borderId="0" xfId="0" applyProtection="1">
      <alignment vertical="center"/>
      <protection locked="0"/>
    </xf>
    <xf numFmtId="0" fontId="54" fillId="0" borderId="0" xfId="0" applyFont="1">
      <alignment vertical="center"/>
    </xf>
    <xf numFmtId="0" fontId="35" fillId="0" borderId="0" xfId="0" applyFont="1" applyAlignment="1">
      <alignment horizontal="left" vertical="center"/>
    </xf>
    <xf numFmtId="0" fontId="35" fillId="0" borderId="0" xfId="0" applyFont="1" applyAlignment="1">
      <alignment horizontal="center" vertical="center"/>
    </xf>
    <xf numFmtId="0" fontId="35" fillId="0" borderId="0" xfId="4" applyFont="1">
      <alignment vertical="center"/>
    </xf>
    <xf numFmtId="0" fontId="35" fillId="0" borderId="0" xfId="0" applyFont="1">
      <alignment vertical="center"/>
    </xf>
    <xf numFmtId="0" fontId="53" fillId="0" borderId="0" xfId="0" applyFont="1">
      <alignment vertical="center"/>
    </xf>
    <xf numFmtId="0" fontId="52" fillId="0" borderId="0" xfId="0" applyFont="1">
      <alignment vertical="center"/>
    </xf>
    <xf numFmtId="0" fontId="16" fillId="0" borderId="5" xfId="0" applyFont="1" applyBorder="1" applyAlignment="1" applyProtection="1">
      <alignment horizontal="center" vertical="center"/>
      <protection locked="0"/>
    </xf>
    <xf numFmtId="176" fontId="16" fillId="0" borderId="0" xfId="0" applyNumberFormat="1" applyFont="1" applyProtection="1">
      <alignment vertical="center"/>
      <protection hidden="1"/>
    </xf>
    <xf numFmtId="0" fontId="33" fillId="0" borderId="0" xfId="0" applyFont="1" applyAlignment="1" applyProtection="1">
      <alignment horizontal="center" vertical="center"/>
      <protection locked="0"/>
    </xf>
    <xf numFmtId="0" fontId="33" fillId="0" borderId="22" xfId="0" applyFont="1" applyBorder="1" applyAlignment="1" applyProtection="1">
      <alignment horizontal="left" vertical="center" wrapText="1"/>
      <protection locked="0"/>
    </xf>
    <xf numFmtId="0" fontId="33" fillId="0" borderId="0" xfId="0" applyFont="1" applyAlignment="1" applyProtection="1">
      <alignment horizontal="left" vertical="center"/>
      <protection locked="0"/>
    </xf>
    <xf numFmtId="0" fontId="33" fillId="0" borderId="23" xfId="0" applyFont="1" applyBorder="1" applyAlignment="1" applyProtection="1">
      <alignment horizontal="left" vertical="center"/>
      <protection locked="0"/>
    </xf>
    <xf numFmtId="0" fontId="33" fillId="0" borderId="10"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53" fillId="0" borderId="72" xfId="0" applyFont="1" applyBorder="1" applyAlignment="1">
      <alignment horizontal="center" vertical="center" wrapText="1"/>
    </xf>
    <xf numFmtId="0" fontId="53" fillId="0" borderId="9" xfId="0" applyFont="1" applyBorder="1" applyAlignment="1">
      <alignment horizontal="center" vertical="center"/>
    </xf>
    <xf numFmtId="0" fontId="53" fillId="0" borderId="79" xfId="0" applyFont="1" applyBorder="1" applyAlignment="1">
      <alignment horizontal="center" vertical="center" wrapText="1"/>
    </xf>
    <xf numFmtId="0" fontId="16" fillId="0" borderId="1" xfId="5" applyFont="1" applyBorder="1">
      <alignment vertical="center"/>
    </xf>
    <xf numFmtId="177" fontId="16" fillId="0" borderId="0" xfId="0" applyNumberFormat="1" applyFont="1" applyProtection="1">
      <alignment vertical="center"/>
      <protection hidden="1"/>
    </xf>
    <xf numFmtId="0" fontId="17" fillId="0" borderId="0" xfId="0" applyFont="1" applyAlignment="1" applyProtection="1">
      <alignment horizontal="center" vertical="center"/>
      <protection hidden="1"/>
    </xf>
    <xf numFmtId="0" fontId="16" fillId="8" borderId="0" xfId="0" applyFont="1" applyFill="1" applyProtection="1">
      <alignment vertical="center"/>
      <protection hidden="1"/>
    </xf>
    <xf numFmtId="0" fontId="16" fillId="0" borderId="0" xfId="0" applyFont="1" applyProtection="1">
      <alignment vertical="center"/>
      <protection hidden="1"/>
    </xf>
    <xf numFmtId="0" fontId="16" fillId="0" borderId="0" xfId="0" applyFont="1" applyAlignment="1" applyProtection="1">
      <alignment horizontal="left" vertical="center"/>
      <protection hidden="1"/>
    </xf>
    <xf numFmtId="0" fontId="16" fillId="0" borderId="0" xfId="0" applyFont="1" applyAlignment="1" applyProtection="1">
      <alignment horizontal="center" vertical="center"/>
      <protection hidden="1"/>
    </xf>
    <xf numFmtId="0" fontId="16" fillId="0" borderId="1" xfId="0" applyFont="1" applyBorder="1" applyAlignment="1" applyProtection="1">
      <alignment horizontal="left" vertical="center"/>
      <protection hidden="1"/>
    </xf>
    <xf numFmtId="0" fontId="0" fillId="8" borderId="0" xfId="0" applyFill="1" applyAlignment="1" applyProtection="1">
      <alignment vertical="center" wrapText="1"/>
      <protection hidden="1"/>
    </xf>
    <xf numFmtId="0" fontId="16" fillId="8" borderId="5" xfId="0" applyFont="1" applyFill="1" applyBorder="1" applyAlignment="1" applyProtection="1">
      <alignment horizontal="center" vertical="center"/>
      <protection hidden="1"/>
    </xf>
    <xf numFmtId="0" fontId="16" fillId="8" borderId="0" xfId="0" applyFont="1" applyFill="1" applyAlignment="1" applyProtection="1">
      <alignment horizontal="center" vertical="center"/>
      <protection hidden="1"/>
    </xf>
    <xf numFmtId="38" fontId="16" fillId="8" borderId="0" xfId="1" applyFont="1" applyFill="1" applyProtection="1">
      <alignment vertical="center"/>
      <protection hidden="1"/>
    </xf>
    <xf numFmtId="176" fontId="16" fillId="8" borderId="0" xfId="0" applyNumberFormat="1" applyFont="1" applyFill="1" applyProtection="1">
      <alignment vertical="center"/>
      <protection hidden="1"/>
    </xf>
    <xf numFmtId="0" fontId="20" fillId="0" borderId="0" xfId="0" applyFont="1" applyProtection="1">
      <alignment vertical="center"/>
      <protection hidden="1"/>
    </xf>
    <xf numFmtId="0" fontId="22" fillId="0" borderId="0" xfId="0" applyFont="1" applyProtection="1">
      <alignment vertical="center"/>
      <protection hidden="1"/>
    </xf>
    <xf numFmtId="0" fontId="43" fillId="8" borderId="0" xfId="0" applyFont="1" applyFill="1" applyProtection="1">
      <alignment vertical="center"/>
      <protection hidden="1"/>
    </xf>
    <xf numFmtId="0" fontId="16" fillId="0" borderId="0" xfId="0" applyFont="1" applyAlignment="1" applyProtection="1">
      <alignment horizontal="center" vertical="top"/>
      <protection hidden="1"/>
    </xf>
    <xf numFmtId="49" fontId="16" fillId="0" borderId="0" xfId="0" applyNumberFormat="1" applyFont="1" applyAlignment="1" applyProtection="1">
      <alignment horizontal="center" vertical="top"/>
      <protection hidden="1"/>
    </xf>
    <xf numFmtId="0" fontId="22" fillId="0" borderId="0" xfId="0" applyFont="1" applyAlignment="1" applyProtection="1">
      <alignment horizontal="center" vertical="center" wrapText="1"/>
      <protection hidden="1"/>
    </xf>
    <xf numFmtId="0" fontId="20" fillId="0" borderId="0" xfId="0" applyFont="1" applyAlignment="1" applyProtection="1">
      <alignment horizontal="left" vertical="center"/>
      <protection hidden="1"/>
    </xf>
    <xf numFmtId="0" fontId="20" fillId="0" borderId="0" xfId="0" applyFont="1" applyAlignment="1" applyProtection="1">
      <alignment horizontal="center" vertical="center"/>
      <protection hidden="1"/>
    </xf>
    <xf numFmtId="0" fontId="20" fillId="0" borderId="0" xfId="4" applyFont="1" applyProtection="1">
      <alignment vertical="center"/>
      <protection hidden="1"/>
    </xf>
    <xf numFmtId="0" fontId="37" fillId="0" borderId="0" xfId="4" applyFont="1" applyAlignment="1" applyProtection="1">
      <alignment horizontal="left" vertical="center"/>
      <protection hidden="1"/>
    </xf>
    <xf numFmtId="0" fontId="37" fillId="0" borderId="0" xfId="4" applyFont="1" applyProtection="1">
      <alignment vertical="center"/>
      <protection hidden="1"/>
    </xf>
    <xf numFmtId="0" fontId="37" fillId="0" borderId="0" xfId="0" applyFont="1" applyProtection="1">
      <alignment vertical="center"/>
      <protection hidden="1"/>
    </xf>
    <xf numFmtId="0" fontId="33" fillId="0" borderId="0" xfId="0" applyFont="1" applyProtection="1">
      <alignment vertical="center"/>
      <protection hidden="1"/>
    </xf>
    <xf numFmtId="0" fontId="43" fillId="0" borderId="0" xfId="4" applyFont="1" applyAlignment="1" applyProtection="1">
      <alignment horizontal="left" vertical="center"/>
      <protection hidden="1"/>
    </xf>
    <xf numFmtId="0" fontId="43" fillId="0" borderId="0" xfId="4" applyFont="1" applyProtection="1">
      <alignment vertical="center"/>
      <protection hidden="1"/>
    </xf>
    <xf numFmtId="38" fontId="16" fillId="2" borderId="1" xfId="4" applyNumberFormat="1" applyFont="1" applyFill="1" applyBorder="1" applyProtection="1">
      <alignment vertical="center"/>
      <protection hidden="1"/>
    </xf>
    <xf numFmtId="0" fontId="17" fillId="0" borderId="0" xfId="0" applyFont="1" applyProtection="1">
      <alignment vertical="center"/>
      <protection hidden="1"/>
    </xf>
    <xf numFmtId="0" fontId="33" fillId="0" borderId="0" xfId="4" applyFont="1" applyProtection="1">
      <alignment vertical="center"/>
      <protection hidden="1"/>
    </xf>
    <xf numFmtId="0" fontId="34" fillId="0" borderId="0" xfId="4" applyFont="1" applyProtection="1">
      <alignment vertical="center"/>
      <protection hidden="1"/>
    </xf>
    <xf numFmtId="0" fontId="57" fillId="0" borderId="10" xfId="4" applyFont="1" applyBorder="1" applyProtection="1">
      <alignment vertical="center"/>
      <protection hidden="1"/>
    </xf>
    <xf numFmtId="0" fontId="33" fillId="0" borderId="0" xfId="4" applyFont="1" applyAlignment="1" applyProtection="1">
      <alignment horizontal="center" vertical="center"/>
      <protection hidden="1"/>
    </xf>
    <xf numFmtId="0" fontId="33" fillId="0" borderId="1" xfId="4" applyFont="1" applyBorder="1" applyAlignment="1" applyProtection="1">
      <alignment horizontal="center" vertical="center" wrapText="1"/>
      <protection hidden="1"/>
    </xf>
    <xf numFmtId="0" fontId="16" fillId="0" borderId="1" xfId="4" applyFont="1" applyBorder="1" applyAlignment="1" applyProtection="1">
      <alignment horizontal="center" vertical="center"/>
      <protection hidden="1"/>
    </xf>
    <xf numFmtId="0" fontId="33" fillId="0" borderId="1" xfId="4" applyFont="1" applyBorder="1" applyAlignment="1" applyProtection="1">
      <alignment horizontal="center" vertical="center"/>
      <protection hidden="1"/>
    </xf>
    <xf numFmtId="0" fontId="16" fillId="0" borderId="1" xfId="4" applyFont="1" applyBorder="1" applyAlignment="1" applyProtection="1">
      <alignment horizontal="center" vertical="center" wrapText="1"/>
      <protection hidden="1"/>
    </xf>
    <xf numFmtId="0" fontId="16" fillId="0" borderId="0" xfId="4" applyFont="1" applyProtection="1">
      <alignment vertical="center"/>
      <protection hidden="1"/>
    </xf>
    <xf numFmtId="0" fontId="16" fillId="0" borderId="51" xfId="4" applyFont="1" applyBorder="1" applyProtection="1">
      <alignment vertical="center"/>
      <protection hidden="1"/>
    </xf>
    <xf numFmtId="0" fontId="16" fillId="0" borderId="4" xfId="4" applyFont="1" applyBorder="1" applyProtection="1">
      <alignment vertical="center"/>
      <protection hidden="1"/>
    </xf>
    <xf numFmtId="0" fontId="43" fillId="0" borderId="0" xfId="0" applyFont="1" applyAlignment="1" applyProtection="1">
      <alignment horizontal="left" vertical="center"/>
      <protection hidden="1"/>
    </xf>
    <xf numFmtId="0" fontId="16" fillId="0" borderId="11" xfId="4" applyFont="1" applyBorder="1" applyProtection="1">
      <alignment vertical="center"/>
      <protection hidden="1"/>
    </xf>
    <xf numFmtId="2" fontId="16" fillId="2" borderId="1" xfId="0" applyNumberFormat="1" applyFont="1" applyFill="1" applyBorder="1" applyAlignment="1" applyProtection="1">
      <alignment horizontal="right" vertical="center"/>
      <protection hidden="1"/>
    </xf>
    <xf numFmtId="0" fontId="16" fillId="0" borderId="37" xfId="0" applyFont="1" applyBorder="1" applyAlignment="1" applyProtection="1">
      <alignment horizontal="left" vertical="center"/>
      <protection hidden="1"/>
    </xf>
    <xf numFmtId="0" fontId="16" fillId="0" borderId="9" xfId="4" applyFont="1" applyBorder="1" applyProtection="1">
      <alignment vertical="center"/>
      <protection hidden="1"/>
    </xf>
    <xf numFmtId="0" fontId="20" fillId="0" borderId="0" xfId="0" applyFont="1" applyAlignment="1" applyProtection="1">
      <alignment horizontal="right" vertical="center"/>
      <protection hidden="1"/>
    </xf>
    <xf numFmtId="0" fontId="43" fillId="0" borderId="0" xfId="0" applyFont="1" applyAlignment="1" applyProtection="1">
      <alignment horizontal="center" vertical="center"/>
      <protection hidden="1"/>
    </xf>
    <xf numFmtId="0" fontId="20" fillId="0" borderId="0" xfId="4" applyFont="1" applyAlignment="1" applyProtection="1">
      <alignment horizontal="center" vertical="center"/>
      <protection hidden="1"/>
    </xf>
    <xf numFmtId="0" fontId="27" fillId="0" borderId="0" xfId="4" applyFont="1" applyProtection="1">
      <alignment vertical="center"/>
      <protection hidden="1"/>
    </xf>
    <xf numFmtId="49" fontId="20" fillId="0" borderId="0" xfId="0" applyNumberFormat="1" applyFont="1" applyAlignment="1" applyProtection="1">
      <alignment horizontal="center" vertical="top"/>
      <protection hidden="1"/>
    </xf>
    <xf numFmtId="0" fontId="27" fillId="0" borderId="0" xfId="0" applyFont="1" applyAlignment="1" applyProtection="1">
      <alignment horizontal="center" vertical="top"/>
      <protection hidden="1"/>
    </xf>
    <xf numFmtId="0" fontId="20" fillId="0" borderId="0" xfId="0" applyFont="1" applyAlignment="1" applyProtection="1">
      <alignment horizontal="center" vertical="top"/>
      <protection hidden="1"/>
    </xf>
    <xf numFmtId="0" fontId="20" fillId="0" borderId="0" xfId="4" applyFont="1" applyAlignment="1" applyProtection="1">
      <alignment horizontal="left" vertical="center"/>
      <protection hidden="1"/>
    </xf>
    <xf numFmtId="0" fontId="16" fillId="2" borderId="1" xfId="4" applyFont="1" applyFill="1" applyBorder="1" applyAlignment="1" applyProtection="1">
      <alignment horizontal="center" vertical="center"/>
      <protection hidden="1"/>
    </xf>
    <xf numFmtId="0" fontId="33" fillId="6" borderId="1" xfId="4" applyFont="1" applyFill="1" applyBorder="1" applyAlignment="1" applyProtection="1">
      <alignment horizontal="center" vertical="center"/>
      <protection locked="0" hidden="1"/>
    </xf>
    <xf numFmtId="177" fontId="16" fillId="8" borderId="1" xfId="0" applyNumberFormat="1" applyFont="1" applyFill="1" applyBorder="1" applyAlignment="1" applyProtection="1">
      <alignment horizontal="right" vertical="center"/>
      <protection hidden="1"/>
    </xf>
    <xf numFmtId="179" fontId="16" fillId="8" borderId="1" xfId="0" applyNumberFormat="1" applyFont="1" applyFill="1" applyBorder="1" applyAlignment="1" applyProtection="1">
      <alignment horizontal="right" vertical="center"/>
      <protection hidden="1"/>
    </xf>
    <xf numFmtId="38" fontId="16" fillId="0" borderId="0" xfId="1" applyFont="1" applyProtection="1">
      <alignment vertical="center"/>
      <protection locked="0"/>
    </xf>
    <xf numFmtId="0" fontId="43" fillId="8" borderId="0" xfId="0" quotePrefix="1" applyFont="1" applyFill="1" applyProtection="1">
      <alignment vertical="center"/>
      <protection hidden="1"/>
    </xf>
    <xf numFmtId="0" fontId="51" fillId="8" borderId="0" xfId="0" applyFont="1" applyFill="1" applyProtection="1">
      <alignment vertical="center"/>
      <protection hidden="1"/>
    </xf>
    <xf numFmtId="0" fontId="16" fillId="0" borderId="10" xfId="0" applyFont="1" applyBorder="1" applyProtection="1">
      <alignment vertical="center"/>
      <protection locked="0"/>
    </xf>
    <xf numFmtId="0" fontId="16" fillId="0" borderId="12" xfId="0" applyFont="1" applyBorder="1" applyProtection="1">
      <alignment vertical="center"/>
      <protection locked="0"/>
    </xf>
    <xf numFmtId="0" fontId="16" fillId="0" borderId="11" xfId="0" applyFont="1" applyBorder="1" applyProtection="1">
      <alignment vertical="center"/>
      <protection locked="0"/>
    </xf>
    <xf numFmtId="0" fontId="20" fillId="0" borderId="0" xfId="0" applyFont="1">
      <alignment vertical="center"/>
    </xf>
    <xf numFmtId="0" fontId="22" fillId="0" borderId="0" xfId="0" applyFont="1">
      <alignment vertical="center"/>
    </xf>
    <xf numFmtId="0" fontId="0" fillId="0" borderId="0" xfId="0" applyAlignment="1">
      <alignment horizontal="left" vertical="top"/>
    </xf>
    <xf numFmtId="0" fontId="1" fillId="0" borderId="0" xfId="5" applyFont="1" applyAlignment="1">
      <alignment horizontal="right" vertical="center"/>
    </xf>
    <xf numFmtId="0" fontId="10" fillId="0" borderId="0" xfId="5" applyProtection="1">
      <alignment vertical="center"/>
      <protection locked="0"/>
    </xf>
    <xf numFmtId="0" fontId="1" fillId="0" borderId="0" xfId="5" applyFont="1" applyProtection="1">
      <alignment vertical="center"/>
      <protection locked="0"/>
    </xf>
    <xf numFmtId="0" fontId="1" fillId="0" borderId="0" xfId="5" applyFont="1" applyAlignment="1" applyProtection="1">
      <alignment horizontal="left" vertical="center"/>
      <protection locked="0"/>
    </xf>
    <xf numFmtId="0" fontId="33" fillId="0" borderId="0" xfId="5" applyFont="1">
      <alignment vertical="center"/>
    </xf>
    <xf numFmtId="0" fontId="1" fillId="0" borderId="1" xfId="5" applyFont="1" applyBorder="1">
      <alignment vertical="center"/>
    </xf>
    <xf numFmtId="0" fontId="33" fillId="0" borderId="1" xfId="5" applyFont="1" applyBorder="1" applyAlignment="1">
      <alignment horizontal="center" vertical="center"/>
    </xf>
    <xf numFmtId="0" fontId="37" fillId="0" borderId="10" xfId="0" applyFont="1" applyBorder="1" applyAlignment="1" applyProtection="1">
      <alignment horizontal="left" vertical="center"/>
      <protection hidden="1"/>
    </xf>
    <xf numFmtId="0" fontId="66" fillId="0" borderId="10" xfId="0" applyFont="1" applyBorder="1" applyProtection="1">
      <alignment vertical="center"/>
      <protection hidden="1"/>
    </xf>
    <xf numFmtId="0" fontId="33" fillId="0" borderId="12" xfId="0" applyFont="1" applyBorder="1" applyProtection="1">
      <alignment vertical="center"/>
      <protection hidden="1"/>
    </xf>
    <xf numFmtId="0" fontId="67" fillId="0" borderId="12" xfId="0" applyFont="1" applyBorder="1" applyProtection="1">
      <alignment vertical="center"/>
      <protection hidden="1"/>
    </xf>
    <xf numFmtId="0" fontId="59" fillId="0" borderId="12" xfId="0" applyFont="1" applyBorder="1" applyProtection="1">
      <alignment vertical="center"/>
      <protection hidden="1"/>
    </xf>
    <xf numFmtId="0" fontId="59" fillId="0" borderId="11" xfId="0" applyFont="1" applyBorder="1" applyProtection="1">
      <alignment vertical="center"/>
      <protection hidden="1"/>
    </xf>
    <xf numFmtId="0" fontId="66" fillId="0" borderId="12" xfId="0" applyFont="1" applyBorder="1" applyProtection="1">
      <alignment vertical="center"/>
      <protection hidden="1"/>
    </xf>
    <xf numFmtId="0" fontId="16" fillId="8" borderId="0" xfId="0" applyFont="1" applyFill="1" applyAlignment="1" applyProtection="1">
      <alignment vertical="center" wrapText="1"/>
      <protection hidden="1"/>
    </xf>
    <xf numFmtId="0" fontId="68" fillId="9" borderId="104" xfId="0" applyFont="1" applyFill="1" applyBorder="1">
      <alignment vertical="center"/>
    </xf>
    <xf numFmtId="0" fontId="69" fillId="5" borderId="59" xfId="0" applyFont="1" applyFill="1" applyBorder="1">
      <alignment vertical="center"/>
    </xf>
    <xf numFmtId="0" fontId="68" fillId="5" borderId="104" xfId="0" applyFont="1" applyFill="1" applyBorder="1">
      <alignment vertical="center"/>
    </xf>
    <xf numFmtId="0" fontId="68" fillId="5" borderId="59" xfId="0" applyFont="1" applyFill="1" applyBorder="1">
      <alignment vertical="center"/>
    </xf>
    <xf numFmtId="0" fontId="68" fillId="10" borderId="59" xfId="0" applyFont="1" applyFill="1" applyBorder="1">
      <alignment vertical="center"/>
    </xf>
    <xf numFmtId="0" fontId="68" fillId="10" borderId="104" xfId="0" applyFont="1" applyFill="1" applyBorder="1">
      <alignment vertical="center"/>
    </xf>
    <xf numFmtId="0" fontId="68" fillId="11" borderId="104" xfId="0" applyFont="1" applyFill="1" applyBorder="1">
      <alignment vertical="center"/>
    </xf>
    <xf numFmtId="0" fontId="68" fillId="12" borderId="59" xfId="0" applyFont="1" applyFill="1" applyBorder="1">
      <alignment vertical="center"/>
    </xf>
    <xf numFmtId="0" fontId="68" fillId="12" borderId="104" xfId="0" applyFont="1" applyFill="1" applyBorder="1">
      <alignment vertical="center"/>
    </xf>
    <xf numFmtId="0" fontId="68" fillId="13" borderId="59" xfId="0" applyFont="1" applyFill="1" applyBorder="1">
      <alignment vertical="center"/>
    </xf>
    <xf numFmtId="0" fontId="68" fillId="13" borderId="104" xfId="0" applyFont="1" applyFill="1" applyBorder="1">
      <alignment vertical="center"/>
    </xf>
    <xf numFmtId="0" fontId="68" fillId="13" borderId="105" xfId="0" applyFont="1" applyFill="1" applyBorder="1">
      <alignment vertical="center"/>
    </xf>
    <xf numFmtId="0" fontId="68" fillId="14" borderId="104" xfId="0" applyFont="1" applyFill="1" applyBorder="1">
      <alignment vertical="center"/>
    </xf>
    <xf numFmtId="0" fontId="69" fillId="9" borderId="0" xfId="0" applyFont="1" applyFill="1">
      <alignment vertical="center"/>
    </xf>
    <xf numFmtId="0" fontId="69" fillId="9" borderId="54" xfId="0" applyFont="1" applyFill="1" applyBorder="1">
      <alignment vertical="center"/>
    </xf>
    <xf numFmtId="0" fontId="69" fillId="5" borderId="58" xfId="0" applyFont="1" applyFill="1" applyBorder="1" applyAlignment="1">
      <alignment horizontal="center" vertical="center" wrapText="1"/>
    </xf>
    <xf numFmtId="0" fontId="69" fillId="5" borderId="54" xfId="0" applyFont="1" applyFill="1" applyBorder="1">
      <alignment vertical="center"/>
    </xf>
    <xf numFmtId="0" fontId="69" fillId="5" borderId="0" xfId="0" applyFont="1" applyFill="1">
      <alignment vertical="center"/>
    </xf>
    <xf numFmtId="0" fontId="69" fillId="5" borderId="58" xfId="0" applyFont="1" applyFill="1" applyBorder="1">
      <alignment vertical="center"/>
    </xf>
    <xf numFmtId="0" fontId="69" fillId="10" borderId="58" xfId="0" applyFont="1" applyFill="1" applyBorder="1">
      <alignment vertical="center"/>
    </xf>
    <xf numFmtId="0" fontId="69" fillId="10" borderId="55" xfId="0" applyFont="1" applyFill="1" applyBorder="1">
      <alignment vertical="center"/>
    </xf>
    <xf numFmtId="0" fontId="69" fillId="10" borderId="106" xfId="0" applyFont="1" applyFill="1" applyBorder="1">
      <alignment vertical="center"/>
    </xf>
    <xf numFmtId="0" fontId="69" fillId="10" borderId="107" xfId="0" applyFont="1" applyFill="1" applyBorder="1">
      <alignment vertical="center"/>
    </xf>
    <xf numFmtId="0" fontId="69" fillId="11" borderId="54" xfId="0" applyFont="1" applyFill="1" applyBorder="1">
      <alignment vertical="center"/>
    </xf>
    <xf numFmtId="0" fontId="69" fillId="12" borderId="58" xfId="0" applyFont="1" applyFill="1" applyBorder="1">
      <alignment vertical="center"/>
    </xf>
    <xf numFmtId="0" fontId="69" fillId="12" borderId="0" xfId="0" applyFont="1" applyFill="1">
      <alignment vertical="center"/>
    </xf>
    <xf numFmtId="0" fontId="69" fillId="12" borderId="54" xfId="0" applyFont="1" applyFill="1" applyBorder="1">
      <alignment vertical="center"/>
    </xf>
    <xf numFmtId="0" fontId="69" fillId="12" borderId="55" xfId="0" applyFont="1" applyFill="1" applyBorder="1">
      <alignment vertical="center"/>
    </xf>
    <xf numFmtId="0" fontId="69" fillId="13" borderId="54" xfId="0" applyFont="1" applyFill="1" applyBorder="1">
      <alignment vertical="center"/>
    </xf>
    <xf numFmtId="0" fontId="69" fillId="13" borderId="0" xfId="0" applyFont="1" applyFill="1">
      <alignment vertical="center"/>
    </xf>
    <xf numFmtId="0" fontId="69" fillId="13" borderId="58" xfId="0" applyFont="1" applyFill="1" applyBorder="1">
      <alignment vertical="center"/>
    </xf>
    <xf numFmtId="0" fontId="69" fillId="13" borderId="107" xfId="0" applyFont="1" applyFill="1" applyBorder="1">
      <alignment vertical="center"/>
    </xf>
    <xf numFmtId="0" fontId="69" fillId="13" borderId="55" xfId="0" applyFont="1" applyFill="1" applyBorder="1">
      <alignment vertical="center"/>
    </xf>
    <xf numFmtId="0" fontId="69" fillId="13" borderId="106" xfId="0" applyFont="1" applyFill="1" applyBorder="1">
      <alignment vertical="center"/>
    </xf>
    <xf numFmtId="0" fontId="69" fillId="13" borderId="108" xfId="0" applyFont="1" applyFill="1" applyBorder="1">
      <alignment vertical="center"/>
    </xf>
    <xf numFmtId="0" fontId="69" fillId="13" borderId="6" xfId="0" applyFont="1" applyFill="1" applyBorder="1">
      <alignment vertical="center"/>
    </xf>
    <xf numFmtId="0" fontId="69" fillId="14" borderId="0" xfId="0" applyFont="1" applyFill="1">
      <alignment vertical="center"/>
    </xf>
    <xf numFmtId="0" fontId="69" fillId="9" borderId="109" xfId="0" applyFont="1" applyFill="1" applyBorder="1" applyAlignment="1">
      <alignment horizontal="center" vertical="center"/>
    </xf>
    <xf numFmtId="0" fontId="69" fillId="9" borderId="55" xfId="0" applyFont="1" applyFill="1" applyBorder="1" applyAlignment="1">
      <alignment horizontal="center" vertical="center"/>
    </xf>
    <xf numFmtId="0" fontId="69" fillId="9" borderId="60" xfId="0" applyFont="1" applyFill="1" applyBorder="1">
      <alignment vertical="center"/>
    </xf>
    <xf numFmtId="0" fontId="69" fillId="9" borderId="109" xfId="0" applyFont="1" applyFill="1" applyBorder="1">
      <alignment vertical="center"/>
    </xf>
    <xf numFmtId="0" fontId="69" fillId="9" borderId="106" xfId="0" applyFont="1" applyFill="1" applyBorder="1">
      <alignment vertical="center"/>
    </xf>
    <xf numFmtId="0" fontId="69" fillId="9" borderId="108" xfId="0" applyFont="1" applyFill="1" applyBorder="1">
      <alignment vertical="center"/>
    </xf>
    <xf numFmtId="0" fontId="69" fillId="5" borderId="55" xfId="0" applyFont="1" applyFill="1" applyBorder="1" applyAlignment="1">
      <alignment horizontal="center" vertical="center"/>
    </xf>
    <xf numFmtId="0" fontId="69" fillId="5" borderId="54" xfId="0" applyFont="1" applyFill="1" applyBorder="1" applyAlignment="1">
      <alignment horizontal="center" vertical="center"/>
    </xf>
    <xf numFmtId="0" fontId="69" fillId="5" borderId="106" xfId="0" applyFont="1" applyFill="1" applyBorder="1" applyAlignment="1">
      <alignment horizontal="center" vertical="center"/>
    </xf>
    <xf numFmtId="0" fontId="69" fillId="5" borderId="108" xfId="0" applyFont="1" applyFill="1" applyBorder="1">
      <alignment vertical="center"/>
    </xf>
    <xf numFmtId="0" fontId="69" fillId="5" borderId="106" xfId="0" applyFont="1" applyFill="1" applyBorder="1" applyAlignment="1">
      <alignment horizontal="left" vertical="center"/>
    </xf>
    <xf numFmtId="0" fontId="69" fillId="5" borderId="60" xfId="0" applyFont="1" applyFill="1" applyBorder="1">
      <alignment vertical="center"/>
    </xf>
    <xf numFmtId="0" fontId="69" fillId="5" borderId="54" xfId="0" applyFont="1" applyFill="1" applyBorder="1" applyAlignment="1">
      <alignment horizontal="left" vertical="center"/>
    </xf>
    <xf numFmtId="0" fontId="69" fillId="10" borderId="56" xfId="0" applyFont="1" applyFill="1" applyBorder="1">
      <alignment vertical="center"/>
    </xf>
    <xf numFmtId="0" fontId="69" fillId="11" borderId="58" xfId="0" applyFont="1" applyFill="1" applyBorder="1">
      <alignment vertical="center"/>
    </xf>
    <xf numFmtId="0" fontId="69" fillId="12" borderId="60" xfId="0" applyFont="1" applyFill="1" applyBorder="1">
      <alignment vertical="center"/>
    </xf>
    <xf numFmtId="0" fontId="69" fillId="12" borderId="106" xfId="0" applyFont="1" applyFill="1" applyBorder="1">
      <alignment vertical="center"/>
    </xf>
    <xf numFmtId="0" fontId="69" fillId="12" borderId="56" xfId="0" applyFont="1" applyFill="1" applyBorder="1">
      <alignment vertical="center"/>
    </xf>
    <xf numFmtId="0" fontId="69" fillId="13" borderId="56" xfId="0" applyFont="1" applyFill="1" applyBorder="1">
      <alignment vertical="center"/>
    </xf>
    <xf numFmtId="0" fontId="69" fillId="13" borderId="110" xfId="0" applyFont="1" applyFill="1" applyBorder="1">
      <alignment vertical="center"/>
    </xf>
    <xf numFmtId="0" fontId="69" fillId="13" borderId="111" xfId="0" applyFont="1" applyFill="1" applyBorder="1">
      <alignment vertical="center"/>
    </xf>
    <xf numFmtId="0" fontId="69" fillId="9" borderId="56" xfId="0" applyFont="1" applyFill="1" applyBorder="1" applyAlignment="1">
      <alignment horizontal="center" vertical="center" wrapText="1"/>
    </xf>
    <xf numFmtId="0" fontId="69" fillId="9" borderId="55" xfId="0" applyFont="1" applyFill="1" applyBorder="1" applyAlignment="1">
      <alignment horizontal="center" vertical="center" wrapText="1"/>
    </xf>
    <xf numFmtId="0" fontId="69" fillId="9" borderId="58" xfId="0" applyFont="1" applyFill="1" applyBorder="1" applyAlignment="1">
      <alignment horizontal="center" vertical="center" wrapText="1"/>
    </xf>
    <xf numFmtId="0" fontId="69" fillId="9" borderId="54" xfId="0" applyFont="1" applyFill="1" applyBorder="1" applyAlignment="1">
      <alignment horizontal="center" vertical="center" wrapText="1"/>
    </xf>
    <xf numFmtId="0" fontId="69" fillId="5" borderId="56" xfId="0" applyFont="1" applyFill="1" applyBorder="1" applyAlignment="1">
      <alignment horizontal="center" vertical="center" wrapText="1"/>
    </xf>
    <xf numFmtId="0" fontId="69" fillId="5" borderId="55" xfId="0" applyFont="1" applyFill="1" applyBorder="1" applyAlignment="1">
      <alignment horizontal="center" vertical="center" wrapText="1"/>
    </xf>
    <xf numFmtId="0" fontId="69" fillId="5" borderId="0" xfId="0" applyFont="1" applyFill="1" applyAlignment="1">
      <alignment horizontal="center" vertical="center" wrapText="1"/>
    </xf>
    <xf numFmtId="0" fontId="69" fillId="10" borderId="56" xfId="0" applyFont="1" applyFill="1" applyBorder="1" applyAlignment="1">
      <alignment horizontal="center" vertical="center" wrapText="1"/>
    </xf>
    <xf numFmtId="0" fontId="69" fillId="11" borderId="56" xfId="0" applyFont="1" applyFill="1" applyBorder="1" applyAlignment="1">
      <alignment horizontal="center" vertical="center" wrapText="1"/>
    </xf>
    <xf numFmtId="0" fontId="69" fillId="12" borderId="56" xfId="0" applyFont="1" applyFill="1" applyBorder="1" applyAlignment="1">
      <alignment horizontal="center" vertical="center" wrapText="1"/>
    </xf>
    <xf numFmtId="0" fontId="69" fillId="12" borderId="55" xfId="0" applyFont="1" applyFill="1" applyBorder="1" applyAlignment="1">
      <alignment horizontal="center" vertical="center" wrapText="1"/>
    </xf>
    <xf numFmtId="0" fontId="69" fillId="12" borderId="54" xfId="0" applyFont="1" applyFill="1" applyBorder="1" applyAlignment="1">
      <alignment horizontal="center" vertical="center" wrapText="1"/>
    </xf>
    <xf numFmtId="0" fontId="69" fillId="12" borderId="58" xfId="0" applyFont="1" applyFill="1" applyBorder="1" applyAlignment="1">
      <alignment horizontal="center" vertical="center" wrapText="1"/>
    </xf>
    <xf numFmtId="0" fontId="69" fillId="13" borderId="58" xfId="0" applyFont="1" applyFill="1" applyBorder="1" applyAlignment="1">
      <alignment horizontal="center" vertical="center" wrapText="1"/>
    </xf>
    <xf numFmtId="0" fontId="69" fillId="13" borderId="56" xfId="0" applyFont="1" applyFill="1" applyBorder="1" applyAlignment="1">
      <alignment horizontal="center" vertical="center" wrapText="1"/>
    </xf>
    <xf numFmtId="0" fontId="69" fillId="13" borderId="57" xfId="0" applyFont="1" applyFill="1" applyBorder="1" applyAlignment="1">
      <alignment horizontal="center" vertical="center" wrapText="1"/>
    </xf>
    <xf numFmtId="0" fontId="69" fillId="13" borderId="112" xfId="0" applyFont="1" applyFill="1" applyBorder="1" applyAlignment="1">
      <alignment horizontal="center" vertical="center" wrapText="1"/>
    </xf>
    <xf numFmtId="0" fontId="69" fillId="14" borderId="0" xfId="0" applyFont="1" applyFill="1" applyAlignment="1">
      <alignment horizontal="center" vertical="center" wrapText="1"/>
    </xf>
    <xf numFmtId="0" fontId="69" fillId="2" borderId="0" xfId="0" applyFont="1" applyFill="1" applyAlignment="1">
      <alignment horizontal="center" vertical="center"/>
    </xf>
    <xf numFmtId="0" fontId="69" fillId="2" borderId="58" xfId="0" applyFont="1" applyFill="1" applyBorder="1" applyAlignment="1">
      <alignment horizontal="center" vertical="center"/>
    </xf>
    <xf numFmtId="0" fontId="69" fillId="2" borderId="113" xfId="0" applyFont="1" applyFill="1" applyBorder="1" applyAlignment="1">
      <alignment horizontal="center" vertical="center"/>
    </xf>
    <xf numFmtId="0" fontId="69" fillId="0" borderId="0" xfId="0" applyFont="1" applyAlignment="1">
      <alignment horizontal="center" vertical="center" wrapText="1"/>
    </xf>
    <xf numFmtId="0" fontId="69" fillId="0" borderId="0" xfId="0" applyFont="1">
      <alignment vertical="center"/>
    </xf>
    <xf numFmtId="0" fontId="69" fillId="12" borderId="108" xfId="0" applyFont="1" applyFill="1" applyBorder="1">
      <alignment vertical="center"/>
    </xf>
    <xf numFmtId="0" fontId="69" fillId="12" borderId="107" xfId="0" applyFont="1" applyFill="1" applyBorder="1">
      <alignment vertical="center"/>
    </xf>
    <xf numFmtId="0" fontId="68" fillId="0" borderId="104" xfId="0" applyFont="1" applyBorder="1">
      <alignment vertical="center"/>
    </xf>
    <xf numFmtId="0" fontId="69" fillId="0" borderId="0" xfId="0" applyFont="1" applyAlignment="1">
      <alignment horizontal="center" vertical="center"/>
    </xf>
    <xf numFmtId="0" fontId="69" fillId="0" borderId="114" xfId="0" applyFont="1" applyBorder="1">
      <alignment vertical="center"/>
    </xf>
    <xf numFmtId="0" fontId="69" fillId="0" borderId="115" xfId="0" applyFont="1" applyBorder="1">
      <alignment vertical="center"/>
    </xf>
    <xf numFmtId="0" fontId="69" fillId="0" borderId="116" xfId="0" applyFont="1" applyBorder="1" applyAlignment="1">
      <alignment horizontal="center" vertical="center" wrapText="1"/>
    </xf>
    <xf numFmtId="2" fontId="16" fillId="2" borderId="51" xfId="4" applyNumberFormat="1" applyFont="1" applyFill="1" applyBorder="1" applyProtection="1">
      <alignment vertical="center"/>
      <protection hidden="1"/>
    </xf>
    <xf numFmtId="0" fontId="70" fillId="0" borderId="0" xfId="8" applyFont="1" applyAlignment="1" applyProtection="1">
      <alignment vertical="center"/>
      <protection locked="0"/>
    </xf>
    <xf numFmtId="0" fontId="16" fillId="0" borderId="0" xfId="0" applyFont="1" applyProtection="1">
      <alignment vertical="center"/>
      <protection locked="0"/>
    </xf>
    <xf numFmtId="0" fontId="37" fillId="0" borderId="0" xfId="4" applyFont="1" applyAlignment="1" applyProtection="1">
      <alignment horizontal="center" vertical="center" wrapText="1"/>
      <protection locked="0"/>
    </xf>
    <xf numFmtId="0" fontId="29" fillId="0" borderId="0" xfId="4" applyFont="1" applyAlignment="1">
      <alignment horizontal="center" vertical="center"/>
    </xf>
    <xf numFmtId="0" fontId="21" fillId="0" borderId="0" xfId="4" applyFont="1" applyAlignment="1" applyProtection="1">
      <alignment horizontal="center" vertical="center"/>
      <protection locked="0"/>
    </xf>
    <xf numFmtId="0" fontId="1" fillId="0" borderId="0" xfId="5" applyFont="1" applyAlignment="1">
      <alignment vertical="center" wrapText="1"/>
    </xf>
    <xf numFmtId="0" fontId="16" fillId="0" borderId="1" xfId="0" applyFont="1" applyBorder="1" applyAlignment="1" applyProtection="1">
      <alignment horizontal="center" vertical="center"/>
      <protection locked="0"/>
    </xf>
    <xf numFmtId="0" fontId="56" fillId="0" borderId="0" xfId="0" applyFont="1" applyAlignment="1" applyProtection="1">
      <alignment horizontal="center" vertical="center"/>
      <protection locked="0"/>
    </xf>
    <xf numFmtId="0" fontId="37" fillId="0" borderId="0" xfId="0" applyFont="1" applyAlignment="1" applyProtection="1">
      <alignment horizontal="center" vertical="center" wrapText="1"/>
      <protection locked="0"/>
    </xf>
    <xf numFmtId="0" fontId="16" fillId="0" borderId="10" xfId="0" applyFont="1" applyBorder="1" applyAlignment="1" applyProtection="1">
      <alignment horizontal="center" vertical="center"/>
      <protection locked="0"/>
    </xf>
    <xf numFmtId="0" fontId="16" fillId="0" borderId="12" xfId="0" applyFont="1" applyBorder="1" applyAlignment="1" applyProtection="1">
      <alignment horizontal="center" vertical="center"/>
      <protection locked="0"/>
    </xf>
    <xf numFmtId="0" fontId="16" fillId="0" borderId="11" xfId="0" applyFont="1" applyBorder="1" applyAlignment="1" applyProtection="1">
      <alignment horizontal="center" vertical="center"/>
      <protection locked="0"/>
    </xf>
    <xf numFmtId="49" fontId="16" fillId="0" borderId="50" xfId="0" applyNumberFormat="1" applyFont="1" applyBorder="1" applyAlignment="1" applyProtection="1">
      <alignment horizontal="left" vertical="center"/>
      <protection locked="0"/>
    </xf>
    <xf numFmtId="0" fontId="16" fillId="0" borderId="8" xfId="0" applyFont="1" applyBorder="1" applyAlignment="1" applyProtection="1">
      <alignment horizontal="center" vertical="center"/>
      <protection locked="0"/>
    </xf>
    <xf numFmtId="0" fontId="16" fillId="5" borderId="1" xfId="0" applyFont="1" applyFill="1" applyBorder="1" applyAlignment="1" applyProtection="1">
      <alignment horizontal="left" vertical="center"/>
      <protection locked="0"/>
    </xf>
    <xf numFmtId="0" fontId="16" fillId="0" borderId="2" xfId="0" applyFont="1" applyBorder="1" applyAlignment="1" applyProtection="1">
      <alignment horizontal="center" vertical="center"/>
      <protection locked="0"/>
    </xf>
    <xf numFmtId="0" fontId="16" fillId="0" borderId="4" xfId="0" applyFont="1" applyBorder="1" applyAlignment="1" applyProtection="1">
      <alignment horizontal="center" vertical="center"/>
      <protection locked="0"/>
    </xf>
    <xf numFmtId="0" fontId="16" fillId="0" borderId="7" xfId="0" applyFont="1" applyBorder="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17" fillId="0" borderId="10" xfId="0" applyFont="1" applyBorder="1" applyAlignment="1" applyProtection="1">
      <alignment horizontal="left" vertical="center"/>
      <protection locked="0"/>
    </xf>
    <xf numFmtId="0" fontId="17" fillId="0" borderId="12" xfId="0" applyFont="1" applyBorder="1" applyAlignment="1" applyProtection="1">
      <alignment horizontal="left" vertical="center"/>
      <protection locked="0"/>
    </xf>
    <xf numFmtId="0" fontId="17" fillId="0" borderId="11" xfId="0" applyFont="1" applyBorder="1" applyAlignment="1" applyProtection="1">
      <alignment horizontal="left" vertical="center"/>
      <protection locked="0"/>
    </xf>
    <xf numFmtId="0" fontId="16" fillId="5" borderId="10" xfId="0" applyFont="1" applyFill="1" applyBorder="1" applyAlignment="1" applyProtection="1">
      <alignment horizontal="left" vertical="center"/>
      <protection locked="0"/>
    </xf>
    <xf numFmtId="0" fontId="16" fillId="5" borderId="12" xfId="0" applyFont="1" applyFill="1" applyBorder="1" applyAlignment="1" applyProtection="1">
      <alignment horizontal="left" vertical="center"/>
      <protection locked="0"/>
    </xf>
    <xf numFmtId="0" fontId="16" fillId="5" borderId="11" xfId="0" applyFont="1" applyFill="1" applyBorder="1" applyAlignment="1" applyProtection="1">
      <alignment horizontal="left" vertical="center"/>
      <protection locked="0"/>
    </xf>
    <xf numFmtId="0" fontId="16" fillId="0" borderId="0" xfId="0" applyFont="1" applyAlignment="1" applyProtection="1">
      <alignment horizontal="left" vertical="center"/>
      <protection locked="0"/>
    </xf>
    <xf numFmtId="0" fontId="16" fillId="0" borderId="2" xfId="0" applyFont="1" applyBorder="1" applyAlignment="1" applyProtection="1">
      <alignment horizontal="left" vertical="center"/>
      <protection locked="0"/>
    </xf>
    <xf numFmtId="0" fontId="16" fillId="0" borderId="3" xfId="0" applyFont="1" applyBorder="1" applyAlignment="1" applyProtection="1">
      <alignment horizontal="left" vertical="center"/>
      <protection locked="0"/>
    </xf>
    <xf numFmtId="0" fontId="16" fillId="0" borderId="4" xfId="0" applyFont="1" applyBorder="1" applyAlignment="1" applyProtection="1">
      <alignment horizontal="left" vertical="center"/>
      <protection locked="0"/>
    </xf>
    <xf numFmtId="0" fontId="16" fillId="0" borderId="3" xfId="0" applyFont="1" applyBorder="1" applyAlignment="1" applyProtection="1">
      <alignment horizontal="center" vertical="center"/>
      <protection locked="0"/>
    </xf>
    <xf numFmtId="0" fontId="16" fillId="5" borderId="1" xfId="0" applyFont="1" applyFill="1" applyBorder="1" applyAlignment="1" applyProtection="1">
      <alignment horizontal="left" vertical="center" wrapText="1"/>
      <protection locked="0"/>
    </xf>
    <xf numFmtId="49" fontId="16" fillId="0" borderId="10" xfId="0" applyNumberFormat="1" applyFont="1" applyBorder="1" applyAlignment="1" applyProtection="1">
      <alignment horizontal="center" vertical="center"/>
      <protection locked="0"/>
    </xf>
    <xf numFmtId="49" fontId="16" fillId="0" borderId="11" xfId="0" applyNumberFormat="1" applyFont="1" applyBorder="1" applyAlignment="1" applyProtection="1">
      <alignment horizontal="center" vertical="center"/>
      <protection locked="0"/>
    </xf>
    <xf numFmtId="49" fontId="16" fillId="5" borderId="10" xfId="0" applyNumberFormat="1" applyFont="1" applyFill="1" applyBorder="1" applyAlignment="1" applyProtection="1">
      <alignment horizontal="left" vertical="center"/>
      <protection locked="0"/>
    </xf>
    <xf numFmtId="49" fontId="16" fillId="5" borderId="12" xfId="0" applyNumberFormat="1" applyFont="1" applyFill="1" applyBorder="1" applyAlignment="1" applyProtection="1">
      <alignment horizontal="left" vertical="center"/>
      <protection locked="0"/>
    </xf>
    <xf numFmtId="49" fontId="16" fillId="5" borderId="11" xfId="0" applyNumberFormat="1" applyFont="1" applyFill="1" applyBorder="1" applyAlignment="1" applyProtection="1">
      <alignment horizontal="left" vertical="center"/>
      <protection locked="0"/>
    </xf>
    <xf numFmtId="0" fontId="16" fillId="0" borderId="0" xfId="0" applyFont="1" applyAlignment="1" applyProtection="1">
      <alignment horizontal="center" vertical="center"/>
      <protection locked="0"/>
    </xf>
    <xf numFmtId="0" fontId="51" fillId="5"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5"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2"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2"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12" xfId="0" applyFont="1" applyBorder="1" applyAlignment="1" applyProtection="1">
      <alignment horizontal="left" vertical="center"/>
      <protection locked="0"/>
    </xf>
    <xf numFmtId="0" fontId="16" fillId="0" borderId="11" xfId="0" applyFont="1" applyBorder="1" applyAlignment="1" applyProtection="1">
      <alignment horizontal="left" vertical="center"/>
      <protection locked="0"/>
    </xf>
    <xf numFmtId="0" fontId="16" fillId="0" borderId="10" xfId="0" applyFont="1" applyBorder="1" applyAlignment="1" applyProtection="1">
      <alignment horizontal="left" vertical="center"/>
      <protection locked="0"/>
    </xf>
    <xf numFmtId="0" fontId="51" fillId="2"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1" xfId="0" applyFont="1" applyBorder="1" applyAlignment="1" applyProtection="1">
      <alignment horizontal="left" vertical="center"/>
      <protection locked="0"/>
    </xf>
    <xf numFmtId="0" fontId="51" fillId="5"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1" xfId="0" applyFont="1" applyBorder="1" applyProtection="1">
      <alignment vertical="center"/>
      <protection locked="0"/>
    </xf>
    <xf numFmtId="0" fontId="23" fillId="0" borderId="0" xfId="0" applyFont="1" applyAlignment="1" applyProtection="1">
      <alignment horizontal="left" vertical="center"/>
      <protection locked="0"/>
    </xf>
    <xf numFmtId="0" fontId="16" fillId="0" borderId="7" xfId="0" applyFont="1" applyBorder="1" applyAlignment="1" applyProtection="1">
      <alignment horizontal="left" vertical="center"/>
      <protection locked="0"/>
    </xf>
    <xf numFmtId="0" fontId="16" fillId="0" borderId="8" xfId="0" applyFont="1" applyBorder="1" applyAlignment="1" applyProtection="1">
      <alignment horizontal="left" vertical="center"/>
      <protection locked="0"/>
    </xf>
    <xf numFmtId="0" fontId="16" fillId="0" borderId="9" xfId="0" applyFont="1" applyBorder="1" applyAlignment="1" applyProtection="1">
      <alignment horizontal="left" vertical="center"/>
      <protection locked="0"/>
    </xf>
    <xf numFmtId="0" fontId="16" fillId="0" borderId="1" xfId="0" applyFont="1" applyBorder="1" applyAlignment="1" applyProtection="1">
      <alignment horizontal="center" vertical="center" wrapText="1"/>
      <protection locked="0"/>
    </xf>
    <xf numFmtId="0" fontId="16" fillId="0" borderId="10" xfId="0" applyFont="1" applyBorder="1" applyProtection="1">
      <alignment vertical="center"/>
      <protection locked="0"/>
    </xf>
    <xf numFmtId="0" fontId="16" fillId="0" borderId="12" xfId="0" applyFont="1" applyBorder="1" applyProtection="1">
      <alignment vertical="center"/>
      <protection locked="0"/>
    </xf>
    <xf numFmtId="0" fontId="16" fillId="0" borderId="11" xfId="0" applyFont="1" applyBorder="1" applyProtection="1">
      <alignment vertical="center"/>
      <protection locked="0"/>
    </xf>
    <xf numFmtId="0" fontId="16" fillId="0" borderId="10" xfId="0" applyFont="1" applyBorder="1" applyAlignment="1" applyProtection="1">
      <alignment horizontal="left" vertical="center" wrapText="1"/>
      <protection locked="0"/>
    </xf>
    <xf numFmtId="0" fontId="0" fillId="0" borderId="12" xfId="0" applyBorder="1" applyAlignment="1">
      <alignment horizontal="left" vertical="center" wrapText="1"/>
    </xf>
    <xf numFmtId="0" fontId="0" fillId="0" borderId="11" xfId="0" applyBorder="1" applyAlignment="1">
      <alignment horizontal="left" vertical="center" wrapText="1"/>
    </xf>
    <xf numFmtId="0" fontId="33" fillId="0" borderId="11" xfId="0" applyFont="1" applyBorder="1" applyAlignment="1" applyProtection="1">
      <alignment horizontal="left" vertical="center"/>
      <protection locked="0"/>
    </xf>
    <xf numFmtId="0" fontId="33" fillId="0" borderId="1" xfId="0" applyFont="1" applyBorder="1" applyAlignment="1" applyProtection="1">
      <alignment horizontal="left" vertical="center"/>
      <protection locked="0"/>
    </xf>
    <xf numFmtId="0" fontId="33" fillId="0" borderId="1" xfId="0" applyFont="1" applyBorder="1" applyAlignment="1" applyProtection="1">
      <alignment horizontal="center" vertical="center"/>
      <protection locked="0"/>
    </xf>
    <xf numFmtId="0" fontId="16" fillId="0" borderId="0" xfId="0" applyFont="1" applyAlignment="1" applyProtection="1">
      <alignment horizontal="left" vertical="center" wrapText="1"/>
      <protection locked="0"/>
    </xf>
    <xf numFmtId="0" fontId="16" fillId="0" borderId="52" xfId="0" applyFont="1" applyBorder="1" applyAlignment="1" applyProtection="1">
      <alignment horizontal="center" vertical="center"/>
      <protection locked="0"/>
    </xf>
    <xf numFmtId="0" fontId="16" fillId="0" borderId="5" xfId="0" applyFont="1" applyBorder="1" applyAlignment="1" applyProtection="1">
      <alignment horizontal="center" vertical="center"/>
      <protection locked="0"/>
    </xf>
    <xf numFmtId="0" fontId="33" fillId="0" borderId="52" xfId="0" applyFont="1" applyBorder="1" applyAlignment="1" applyProtection="1">
      <alignment horizontal="center" vertical="center"/>
      <protection locked="0"/>
    </xf>
    <xf numFmtId="0" fontId="33" fillId="0" borderId="5" xfId="0" applyFont="1" applyBorder="1" applyAlignment="1" applyProtection="1">
      <alignment horizontal="center" vertical="center"/>
      <protection locked="0"/>
    </xf>
    <xf numFmtId="0" fontId="16" fillId="0" borderId="6" xfId="0" applyFont="1" applyBorder="1" applyAlignment="1" applyProtection="1">
      <alignment horizontal="center" vertical="center"/>
      <protection locked="0"/>
    </xf>
    <xf numFmtId="0" fontId="16" fillId="0" borderId="37"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6" fillId="2" borderId="10" xfId="0" applyFont="1" applyFill="1" applyBorder="1" applyAlignment="1" applyProtection="1">
      <alignment horizontal="left" vertical="center"/>
      <protection hidden="1"/>
    </xf>
    <xf numFmtId="0" fontId="16" fillId="2" borderId="12" xfId="0" applyFont="1" applyFill="1" applyBorder="1" applyAlignment="1" applyProtection="1">
      <alignment horizontal="left" vertical="center"/>
      <protection hidden="1"/>
    </xf>
    <xf numFmtId="0" fontId="16" fillId="2" borderId="11" xfId="0" applyFont="1" applyFill="1" applyBorder="1" applyAlignment="1" applyProtection="1">
      <alignment horizontal="left" vertical="center"/>
      <protection hidden="1"/>
    </xf>
    <xf numFmtId="0" fontId="16" fillId="2" borderId="1" xfId="0" applyFont="1" applyFill="1" applyBorder="1" applyAlignment="1" applyProtection="1">
      <alignment horizontal="left" vertical="center" wrapText="1"/>
      <protection hidden="1"/>
    </xf>
    <xf numFmtId="0" fontId="20" fillId="0" borderId="10" xfId="0" applyFont="1" applyBorder="1" applyAlignment="1" applyProtection="1">
      <alignment horizontal="center" vertical="top" wrapText="1"/>
      <protection locked="0"/>
    </xf>
    <xf numFmtId="0" fontId="20" fillId="0" borderId="12" xfId="0" applyFont="1" applyBorder="1" applyAlignment="1" applyProtection="1">
      <alignment horizontal="center" vertical="top" wrapText="1"/>
      <protection locked="0"/>
    </xf>
    <xf numFmtId="0" fontId="20" fillId="0" borderId="11" xfId="0" applyFont="1" applyBorder="1" applyAlignment="1" applyProtection="1">
      <alignment horizontal="center" vertical="top" wrapText="1"/>
      <protection locked="0"/>
    </xf>
    <xf numFmtId="49" fontId="20" fillId="5" borderId="10" xfId="0" applyNumberFormat="1" applyFont="1" applyFill="1" applyBorder="1" applyAlignment="1" applyProtection="1">
      <alignment horizontal="left" vertical="top" wrapText="1"/>
      <protection locked="0"/>
    </xf>
    <xf numFmtId="49" fontId="20" fillId="5" borderId="12" xfId="0" applyNumberFormat="1" applyFont="1" applyFill="1" applyBorder="1" applyAlignment="1" applyProtection="1">
      <alignment horizontal="left" vertical="top" wrapText="1"/>
      <protection locked="0"/>
    </xf>
    <xf numFmtId="49" fontId="20" fillId="5" borderId="11" xfId="0" applyNumberFormat="1" applyFont="1" applyFill="1" applyBorder="1" applyAlignment="1" applyProtection="1">
      <alignment horizontal="left" vertical="top" wrapText="1"/>
      <protection locked="0"/>
    </xf>
    <xf numFmtId="0" fontId="16" fillId="5" borderId="2" xfId="0" applyFont="1" applyFill="1" applyBorder="1" applyAlignment="1" applyProtection="1">
      <alignment horizontal="left" vertical="center" wrapText="1"/>
      <protection locked="0"/>
    </xf>
    <xf numFmtId="0" fontId="16" fillId="5" borderId="3" xfId="0" applyFont="1" applyFill="1" applyBorder="1" applyAlignment="1" applyProtection="1">
      <alignment horizontal="left" vertical="center" wrapText="1"/>
      <protection locked="0"/>
    </xf>
    <xf numFmtId="0" fontId="16" fillId="5" borderId="4" xfId="0" applyFont="1" applyFill="1" applyBorder="1" applyAlignment="1" applyProtection="1">
      <alignment horizontal="left" vertical="center" wrapText="1"/>
      <protection locked="0"/>
    </xf>
    <xf numFmtId="0" fontId="16" fillId="5" borderId="7" xfId="0" applyFont="1" applyFill="1" applyBorder="1" applyAlignment="1" applyProtection="1">
      <alignment horizontal="left" vertical="center" wrapText="1"/>
      <protection locked="0"/>
    </xf>
    <xf numFmtId="0" fontId="16" fillId="5" borderId="8" xfId="0" applyFont="1" applyFill="1" applyBorder="1" applyAlignment="1" applyProtection="1">
      <alignment horizontal="left" vertical="center" wrapText="1"/>
      <protection locked="0"/>
    </xf>
    <xf numFmtId="0" fontId="16" fillId="5" borderId="9" xfId="0" applyFont="1" applyFill="1" applyBorder="1" applyAlignment="1" applyProtection="1">
      <alignment horizontal="left" vertical="center" wrapText="1"/>
      <protection locked="0"/>
    </xf>
    <xf numFmtId="0" fontId="17" fillId="0" borderId="10" xfId="0" applyFont="1" applyBorder="1" applyAlignment="1" applyProtection="1">
      <alignment horizontal="center" vertical="center" shrinkToFit="1"/>
      <protection locked="0"/>
    </xf>
    <xf numFmtId="0" fontId="17" fillId="0" borderId="12" xfId="0" applyFont="1" applyBorder="1" applyAlignment="1" applyProtection="1">
      <alignment horizontal="center" vertical="center" shrinkToFit="1"/>
      <protection locked="0"/>
    </xf>
    <xf numFmtId="0" fontId="17" fillId="0" borderId="11"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0" borderId="4" xfId="0" applyFont="1" applyBorder="1" applyAlignment="1" applyProtection="1">
      <alignment horizontal="center" vertical="center" wrapText="1"/>
      <protection locked="0"/>
    </xf>
    <xf numFmtId="0" fontId="16" fillId="0" borderId="5"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6" fillId="0" borderId="6" xfId="0" applyFont="1" applyBorder="1" applyAlignment="1" applyProtection="1">
      <alignment horizontal="center" vertical="center" wrapText="1"/>
      <protection locked="0"/>
    </xf>
    <xf numFmtId="0" fontId="16" fillId="0" borderId="7" xfId="0" applyFont="1" applyBorder="1" applyAlignment="1" applyProtection="1">
      <alignment horizontal="center" vertical="center" wrapText="1"/>
      <protection locked="0"/>
    </xf>
    <xf numFmtId="0" fontId="16" fillId="0" borderId="8"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6" fillId="5" borderId="1" xfId="0" applyFont="1" applyFill="1" applyBorder="1" applyAlignment="1" applyProtection="1">
      <alignment horizontal="left" vertical="top"/>
      <protection locked="0"/>
    </xf>
    <xf numFmtId="0" fontId="20" fillId="0" borderId="10" xfId="0" applyFont="1" applyBorder="1" applyAlignment="1" applyProtection="1">
      <alignment horizontal="center" vertical="top"/>
      <protection locked="0"/>
    </xf>
    <xf numFmtId="0" fontId="20" fillId="0" borderId="12" xfId="0" applyFont="1" applyBorder="1" applyAlignment="1" applyProtection="1">
      <alignment horizontal="center" vertical="top"/>
      <protection locked="0"/>
    </xf>
    <xf numFmtId="0" fontId="20" fillId="0" borderId="11" xfId="0" applyFont="1" applyBorder="1" applyAlignment="1" applyProtection="1">
      <alignment horizontal="center" vertical="top"/>
      <protection locked="0"/>
    </xf>
    <xf numFmtId="49" fontId="16" fillId="5" borderId="1" xfId="0" applyNumberFormat="1" applyFont="1" applyFill="1" applyBorder="1" applyAlignment="1" applyProtection="1">
      <alignment horizontal="left" vertical="center"/>
      <protection locked="0"/>
    </xf>
    <xf numFmtId="49" fontId="20" fillId="5" borderId="10" xfId="0" applyNumberFormat="1" applyFont="1" applyFill="1" applyBorder="1" applyAlignment="1" applyProtection="1">
      <alignment horizontal="left" vertical="top"/>
      <protection locked="0"/>
    </xf>
    <xf numFmtId="49" fontId="20" fillId="5" borderId="12" xfId="0" applyNumberFormat="1" applyFont="1" applyFill="1" applyBorder="1" applyAlignment="1" applyProtection="1">
      <alignment horizontal="left" vertical="top"/>
      <protection locked="0"/>
    </xf>
    <xf numFmtId="49" fontId="20" fillId="5" borderId="11" xfId="0" applyNumberFormat="1" applyFont="1" applyFill="1" applyBorder="1" applyAlignment="1" applyProtection="1">
      <alignment horizontal="left" vertical="top"/>
      <protection locked="0"/>
    </xf>
    <xf numFmtId="0" fontId="16" fillId="0" borderId="1" xfId="0" applyFont="1" applyBorder="1" applyAlignment="1" applyProtection="1">
      <alignment horizontal="left" vertical="center" shrinkToFit="1"/>
      <protection locked="0"/>
    </xf>
    <xf numFmtId="0" fontId="16" fillId="5" borderId="3" xfId="0" applyFont="1" applyFill="1" applyBorder="1" applyAlignment="1" applyProtection="1">
      <alignment horizontal="left" vertical="center"/>
      <protection locked="0"/>
    </xf>
    <xf numFmtId="0" fontId="16" fillId="5" borderId="4" xfId="0" applyFont="1" applyFill="1" applyBorder="1" applyAlignment="1" applyProtection="1">
      <alignment horizontal="left" vertical="center"/>
      <protection locked="0"/>
    </xf>
    <xf numFmtId="0" fontId="16" fillId="2" borderId="1" xfId="0" applyFont="1" applyFill="1" applyBorder="1" applyAlignment="1" applyProtection="1">
      <alignment horizontal="left" vertical="center"/>
      <protection hidden="1"/>
    </xf>
    <xf numFmtId="49" fontId="16" fillId="5" borderId="3" xfId="0" applyNumberFormat="1" applyFont="1" applyFill="1" applyBorder="1" applyAlignment="1" applyProtection="1">
      <alignment horizontal="left" vertical="center"/>
      <protection locked="0"/>
    </xf>
    <xf numFmtId="49" fontId="16" fillId="5" borderId="4" xfId="0" applyNumberFormat="1" applyFont="1" applyFill="1" applyBorder="1" applyAlignment="1" applyProtection="1">
      <alignment horizontal="left" vertical="center"/>
      <protection locked="0"/>
    </xf>
    <xf numFmtId="0" fontId="16" fillId="5" borderId="2" xfId="0" applyFont="1" applyFill="1" applyBorder="1" applyAlignment="1" applyProtection="1">
      <alignment horizontal="left" vertical="top"/>
      <protection locked="0"/>
    </xf>
    <xf numFmtId="0" fontId="16" fillId="5" borderId="3" xfId="0" applyFont="1" applyFill="1" applyBorder="1" applyAlignment="1" applyProtection="1">
      <alignment horizontal="left" vertical="top"/>
      <protection locked="0"/>
    </xf>
    <xf numFmtId="0" fontId="16" fillId="5" borderId="4" xfId="0" applyFont="1" applyFill="1" applyBorder="1" applyAlignment="1" applyProtection="1">
      <alignment horizontal="left" vertical="top"/>
      <protection locked="0"/>
    </xf>
    <xf numFmtId="0" fontId="16" fillId="0" borderId="0" xfId="0" applyFont="1" applyAlignment="1" applyProtection="1">
      <alignment horizontal="left" vertical="top" wrapText="1"/>
      <protection locked="0"/>
    </xf>
    <xf numFmtId="49" fontId="20" fillId="5" borderId="1" xfId="0" applyNumberFormat="1" applyFont="1" applyFill="1" applyBorder="1" applyAlignment="1" applyProtection="1">
      <alignment horizontal="left" vertical="top"/>
      <protection locked="0"/>
    </xf>
    <xf numFmtId="0" fontId="33" fillId="0" borderId="1" xfId="0" applyFont="1" applyBorder="1" applyAlignment="1" applyProtection="1">
      <alignment horizontal="center" vertical="center" wrapText="1"/>
      <protection locked="0"/>
    </xf>
    <xf numFmtId="0" fontId="51" fillId="5"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5"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5" borderId="2" xfId="0" applyFont="1" applyFill="1" applyBorder="1" applyAlignment="1" applyProtection="1">
      <alignment horizontal="left" vertical="top" wrapText="1"/>
      <protection locked="0"/>
    </xf>
    <xf numFmtId="0" fontId="16" fillId="5" borderId="5" xfId="0" applyFont="1" applyFill="1" applyBorder="1" applyAlignment="1" applyProtection="1">
      <alignment horizontal="left" vertical="top"/>
      <protection locked="0"/>
    </xf>
    <xf numFmtId="0" fontId="16" fillId="5" borderId="0" xfId="0" applyFont="1" applyFill="1" applyAlignment="1" applyProtection="1">
      <alignment horizontal="left" vertical="top"/>
      <protection locked="0"/>
    </xf>
    <xf numFmtId="0" fontId="16" fillId="5" borderId="6" xfId="0" applyFont="1" applyFill="1" applyBorder="1" applyAlignment="1" applyProtection="1">
      <alignment horizontal="left" vertical="top"/>
      <protection locked="0"/>
    </xf>
    <xf numFmtId="0" fontId="16" fillId="5" borderId="7" xfId="0" applyFont="1" applyFill="1" applyBorder="1" applyAlignment="1" applyProtection="1">
      <alignment horizontal="left" vertical="top"/>
      <protection locked="0"/>
    </xf>
    <xf numFmtId="0" fontId="16" fillId="5" borderId="8" xfId="0" applyFont="1" applyFill="1" applyBorder="1" applyAlignment="1" applyProtection="1">
      <alignment horizontal="left" vertical="top"/>
      <protection locked="0"/>
    </xf>
    <xf numFmtId="0" fontId="16" fillId="5" borderId="9" xfId="0" applyFont="1" applyFill="1" applyBorder="1" applyAlignment="1" applyProtection="1">
      <alignment horizontal="left" vertical="top"/>
      <protection locked="0"/>
    </xf>
    <xf numFmtId="0" fontId="16" fillId="5" borderId="3" xfId="0" applyFont="1" applyFill="1" applyBorder="1" applyAlignment="1" applyProtection="1">
      <alignment horizontal="left" vertical="top" wrapText="1"/>
      <protection locked="0"/>
    </xf>
    <xf numFmtId="0" fontId="16" fillId="5" borderId="4" xfId="0" applyFont="1" applyFill="1" applyBorder="1" applyAlignment="1" applyProtection="1">
      <alignment horizontal="left" vertical="top" wrapText="1"/>
      <protection locked="0"/>
    </xf>
    <xf numFmtId="0" fontId="16" fillId="5" borderId="5" xfId="0" applyFont="1" applyFill="1" applyBorder="1" applyAlignment="1" applyProtection="1">
      <alignment horizontal="left" vertical="top" wrapText="1"/>
      <protection locked="0"/>
    </xf>
    <xf numFmtId="0" fontId="16" fillId="5" borderId="0" xfId="0" applyFont="1" applyFill="1" applyAlignment="1" applyProtection="1">
      <alignment horizontal="left" vertical="top" wrapText="1"/>
      <protection locked="0"/>
    </xf>
    <xf numFmtId="0" fontId="16" fillId="5" borderId="6" xfId="0" applyFont="1" applyFill="1" applyBorder="1" applyAlignment="1" applyProtection="1">
      <alignment horizontal="left" vertical="top" wrapText="1"/>
      <protection locked="0"/>
    </xf>
    <xf numFmtId="0" fontId="16" fillId="5" borderId="7" xfId="0" applyFont="1" applyFill="1" applyBorder="1" applyAlignment="1" applyProtection="1">
      <alignment horizontal="left" vertical="top" wrapText="1"/>
      <protection locked="0"/>
    </xf>
    <xf numFmtId="0" fontId="16" fillId="5" borderId="8" xfId="0" applyFont="1" applyFill="1" applyBorder="1" applyAlignment="1" applyProtection="1">
      <alignment horizontal="left" vertical="top" wrapText="1"/>
      <protection locked="0"/>
    </xf>
    <xf numFmtId="0" fontId="16" fillId="5" borderId="9" xfId="0" applyFont="1" applyFill="1" applyBorder="1" applyAlignment="1" applyProtection="1">
      <alignment horizontal="left" vertical="top" wrapText="1"/>
      <protection locked="0"/>
    </xf>
    <xf numFmtId="0" fontId="17" fillId="5" borderId="48" xfId="0" applyFont="1" applyFill="1" applyBorder="1" applyAlignment="1" applyProtection="1">
      <alignment horizontal="left" vertical="center" wrapText="1"/>
      <protection locked="0"/>
    </xf>
    <xf numFmtId="0" fontId="17" fillId="5" borderId="49" xfId="0" applyFont="1" applyFill="1" applyBorder="1" applyAlignment="1" applyProtection="1">
      <alignment horizontal="left" vertical="center" wrapText="1"/>
      <protection locked="0"/>
    </xf>
    <xf numFmtId="0" fontId="17" fillId="5" borderId="48" xfId="0" applyFont="1" applyFill="1" applyBorder="1" applyAlignment="1" applyProtection="1">
      <alignment horizontal="left" vertical="top" wrapText="1"/>
      <protection locked="0"/>
    </xf>
    <xf numFmtId="0" fontId="17" fillId="5" borderId="49" xfId="0" applyFont="1" applyFill="1" applyBorder="1" applyAlignment="1" applyProtection="1">
      <alignment horizontal="left" vertical="top" wrapText="1"/>
      <protection locked="0"/>
    </xf>
    <xf numFmtId="0" fontId="17" fillId="5" borderId="48" xfId="0" applyFont="1" applyFill="1" applyBorder="1" applyAlignment="1" applyProtection="1">
      <alignment horizontal="center" vertical="center"/>
      <protection locked="0"/>
    </xf>
    <xf numFmtId="0" fontId="17" fillId="5" borderId="49" xfId="0" applyFont="1" applyFill="1" applyBorder="1" applyAlignment="1" applyProtection="1">
      <alignment horizontal="center" vertical="center"/>
      <protection locked="0"/>
    </xf>
    <xf numFmtId="176" fontId="17" fillId="5" borderId="48" xfId="0" applyNumberFormat="1" applyFont="1" applyFill="1" applyBorder="1" applyAlignment="1" applyProtection="1">
      <alignment horizontal="center" vertical="center"/>
      <protection locked="0"/>
    </xf>
    <xf numFmtId="176" fontId="17" fillId="5" borderId="49" xfId="0" applyNumberFormat="1" applyFont="1" applyFill="1" applyBorder="1" applyAlignment="1" applyProtection="1">
      <alignment horizontal="center" vertical="center"/>
      <protection locked="0"/>
    </xf>
    <xf numFmtId="49" fontId="17" fillId="5" borderId="48" xfId="0" applyNumberFormat="1" applyFont="1" applyFill="1" applyBorder="1" applyAlignment="1" applyProtection="1">
      <alignment horizontal="center" vertical="center" wrapText="1"/>
      <protection locked="0"/>
    </xf>
    <xf numFmtId="49" fontId="17" fillId="5" borderId="49" xfId="0" applyNumberFormat="1" applyFont="1" applyFill="1" applyBorder="1" applyAlignment="1" applyProtection="1">
      <alignment horizontal="center" vertical="center" wrapText="1"/>
      <protection locked="0"/>
    </xf>
    <xf numFmtId="0" fontId="17" fillId="5" borderId="47" xfId="0" applyFont="1" applyFill="1" applyBorder="1" applyAlignment="1" applyProtection="1">
      <alignment horizontal="left" vertical="center" wrapText="1"/>
      <protection locked="0"/>
    </xf>
    <xf numFmtId="0" fontId="17" fillId="5" borderId="47" xfId="0" applyFont="1" applyFill="1" applyBorder="1" applyAlignment="1" applyProtection="1">
      <alignment horizontal="left" vertical="top" wrapText="1"/>
      <protection locked="0"/>
    </xf>
    <xf numFmtId="0" fontId="17" fillId="5" borderId="47" xfId="0" applyFont="1" applyFill="1" applyBorder="1" applyAlignment="1" applyProtection="1">
      <alignment horizontal="center" vertical="center"/>
      <protection locked="0"/>
    </xf>
    <xf numFmtId="176" fontId="17" fillId="5" borderId="47" xfId="0" applyNumberFormat="1" applyFont="1" applyFill="1" applyBorder="1" applyAlignment="1" applyProtection="1">
      <alignment horizontal="center" vertical="center"/>
      <protection locked="0"/>
    </xf>
    <xf numFmtId="49" fontId="17" fillId="5" borderId="47" xfId="0" applyNumberFormat="1" applyFont="1" applyFill="1" applyBorder="1" applyAlignment="1" applyProtection="1">
      <alignment horizontal="center" vertical="center" wrapText="1"/>
      <protection locked="0"/>
    </xf>
    <xf numFmtId="0" fontId="17" fillId="0" borderId="1" xfId="0" applyFont="1" applyBorder="1" applyAlignment="1" applyProtection="1">
      <alignment horizontal="center" vertical="center"/>
      <protection locked="0"/>
    </xf>
    <xf numFmtId="0" fontId="17" fillId="5" borderId="19" xfId="0" applyFont="1" applyFill="1" applyBorder="1" applyAlignment="1" applyProtection="1">
      <alignment horizontal="center" vertical="center"/>
      <protection locked="0"/>
    </xf>
    <xf numFmtId="0" fontId="17" fillId="5" borderId="20" xfId="0" applyFont="1" applyFill="1" applyBorder="1" applyAlignment="1" applyProtection="1">
      <alignment horizontal="center" vertical="center"/>
      <protection locked="0"/>
    </xf>
    <xf numFmtId="0" fontId="17" fillId="5" borderId="21" xfId="0" applyFont="1" applyFill="1" applyBorder="1" applyAlignment="1" applyProtection="1">
      <alignment horizontal="center" vertical="center"/>
      <protection locked="0"/>
    </xf>
    <xf numFmtId="38" fontId="17" fillId="5" borderId="19" xfId="1" applyFont="1" applyFill="1" applyBorder="1" applyAlignment="1" applyProtection="1">
      <alignment horizontal="center" vertical="center"/>
      <protection locked="0"/>
    </xf>
    <xf numFmtId="38" fontId="17" fillId="5" borderId="20" xfId="1" applyFont="1" applyFill="1" applyBorder="1" applyAlignment="1" applyProtection="1">
      <alignment horizontal="center" vertical="center"/>
      <protection locked="0"/>
    </xf>
    <xf numFmtId="0" fontId="17" fillId="5" borderId="19" xfId="0" applyFont="1" applyFill="1" applyBorder="1" applyAlignment="1" applyProtection="1">
      <alignment horizontal="left" vertical="center"/>
      <protection locked="0"/>
    </xf>
    <xf numFmtId="0" fontId="17" fillId="5" borderId="20"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38" fontId="17" fillId="5" borderId="21" xfId="1" applyFont="1" applyFill="1" applyBorder="1" applyAlignment="1" applyProtection="1">
      <alignment horizontal="center" vertical="center"/>
      <protection locked="0"/>
    </xf>
    <xf numFmtId="0" fontId="20" fillId="0" borderId="1" xfId="0" applyFont="1" applyBorder="1" applyAlignment="1" applyProtection="1">
      <alignment horizontal="left" vertical="center"/>
      <protection locked="0"/>
    </xf>
    <xf numFmtId="0" fontId="17" fillId="5" borderId="16" xfId="0" applyFont="1" applyFill="1" applyBorder="1" applyAlignment="1" applyProtection="1">
      <alignment horizontal="center" vertical="center"/>
      <protection locked="0"/>
    </xf>
    <xf numFmtId="0" fontId="17" fillId="5" borderId="17" xfId="0" applyFont="1" applyFill="1" applyBorder="1" applyAlignment="1" applyProtection="1">
      <alignment horizontal="center" vertical="center"/>
      <protection locked="0"/>
    </xf>
    <xf numFmtId="0" fontId="17" fillId="5" borderId="18" xfId="0" applyFont="1" applyFill="1" applyBorder="1" applyAlignment="1" applyProtection="1">
      <alignment horizontal="center" vertical="center"/>
      <protection locked="0"/>
    </xf>
    <xf numFmtId="38" fontId="17" fillId="5" borderId="16" xfId="1" applyFont="1" applyFill="1" applyBorder="1" applyAlignment="1" applyProtection="1">
      <alignment horizontal="center" vertical="center"/>
      <protection locked="0"/>
    </xf>
    <xf numFmtId="38" fontId="17" fillId="5" borderId="17" xfId="1" applyFont="1" applyFill="1" applyBorder="1" applyAlignment="1" applyProtection="1">
      <alignment horizontal="center" vertical="center"/>
      <protection locked="0"/>
    </xf>
    <xf numFmtId="0" fontId="17" fillId="5" borderId="16" xfId="0" applyFont="1" applyFill="1" applyBorder="1" applyAlignment="1" applyProtection="1">
      <alignment horizontal="left" vertical="center"/>
      <protection locked="0"/>
    </xf>
    <xf numFmtId="0" fontId="17" fillId="5" borderId="17" xfId="0" applyFont="1" applyFill="1" applyBorder="1" applyAlignment="1" applyProtection="1">
      <alignment horizontal="left" vertical="center"/>
      <protection locked="0"/>
    </xf>
    <xf numFmtId="0" fontId="17" fillId="5" borderId="18" xfId="0" applyFont="1" applyFill="1" applyBorder="1" applyAlignment="1" applyProtection="1">
      <alignment horizontal="left" vertical="center"/>
      <protection locked="0"/>
    </xf>
    <xf numFmtId="38" fontId="17" fillId="5" borderId="18" xfId="1" applyFont="1" applyFill="1" applyBorder="1" applyAlignment="1" applyProtection="1">
      <alignment horizontal="center" vertical="center"/>
      <protection locked="0"/>
    </xf>
    <xf numFmtId="0" fontId="17" fillId="5" borderId="13" xfId="0" applyFont="1" applyFill="1" applyBorder="1" applyAlignment="1" applyProtection="1">
      <alignment horizontal="center" vertical="center"/>
      <protection locked="0"/>
    </xf>
    <xf numFmtId="0" fontId="17" fillId="5" borderId="14" xfId="0" applyFont="1" applyFill="1" applyBorder="1" applyAlignment="1" applyProtection="1">
      <alignment horizontal="center" vertical="center"/>
      <protection locked="0"/>
    </xf>
    <xf numFmtId="0" fontId="17" fillId="5" borderId="15" xfId="0" applyFont="1" applyFill="1" applyBorder="1" applyAlignment="1" applyProtection="1">
      <alignment horizontal="center" vertical="center"/>
      <protection locked="0"/>
    </xf>
    <xf numFmtId="38" fontId="17" fillId="5" borderId="13" xfId="1" applyFont="1" applyFill="1" applyBorder="1" applyAlignment="1" applyProtection="1">
      <alignment horizontal="center" vertical="center"/>
      <protection locked="0"/>
    </xf>
    <xf numFmtId="38" fontId="17" fillId="5" borderId="14" xfId="1" applyFont="1" applyFill="1" applyBorder="1" applyAlignment="1" applyProtection="1">
      <alignment horizontal="center" vertical="center"/>
      <protection locked="0"/>
    </xf>
    <xf numFmtId="0" fontId="17" fillId="5" borderId="13" xfId="0" applyFont="1" applyFill="1" applyBorder="1" applyAlignment="1" applyProtection="1">
      <alignment horizontal="left" vertical="center"/>
      <protection locked="0"/>
    </xf>
    <xf numFmtId="0" fontId="17" fillId="5" borderId="14" xfId="0" applyFont="1" applyFill="1" applyBorder="1" applyAlignment="1" applyProtection="1">
      <alignment horizontal="left" vertical="center"/>
      <protection locked="0"/>
    </xf>
    <xf numFmtId="0" fontId="17" fillId="5" borderId="15" xfId="0" applyFont="1" applyFill="1" applyBorder="1" applyAlignment="1" applyProtection="1">
      <alignment horizontal="left" vertical="center"/>
      <protection locked="0"/>
    </xf>
    <xf numFmtId="38" fontId="17" fillId="5" borderId="15" xfId="1" applyFont="1" applyFill="1" applyBorder="1" applyAlignment="1" applyProtection="1">
      <alignment horizontal="center" vertical="center"/>
      <protection locked="0"/>
    </xf>
    <xf numFmtId="0" fontId="17" fillId="0" borderId="61" xfId="0" applyFont="1" applyBorder="1" applyAlignment="1" applyProtection="1">
      <alignment horizontal="left" vertical="center"/>
      <protection locked="0"/>
    </xf>
    <xf numFmtId="0" fontId="17" fillId="0" borderId="8" xfId="0" applyFont="1" applyBorder="1" applyAlignment="1" applyProtection="1">
      <alignment horizontal="left" vertical="center"/>
      <protection locked="0"/>
    </xf>
    <xf numFmtId="0" fontId="17" fillId="0" borderId="2" xfId="0" applyFont="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7" xfId="0" applyFont="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0" fontId="17" fillId="0" borderId="12" xfId="0" applyFont="1" applyBorder="1" applyAlignment="1" applyProtection="1">
      <alignment horizontal="center" vertical="center"/>
      <protection locked="0"/>
    </xf>
    <xf numFmtId="0" fontId="17" fillId="0" borderId="11" xfId="0" applyFont="1" applyBorder="1" applyAlignment="1" applyProtection="1">
      <alignment horizontal="center" vertical="center"/>
      <protection locked="0"/>
    </xf>
    <xf numFmtId="38" fontId="17" fillId="0" borderId="3" xfId="1" applyFont="1" applyBorder="1" applyAlignment="1" applyProtection="1">
      <alignment horizontal="center" vertical="center"/>
      <protection locked="0"/>
    </xf>
    <xf numFmtId="38" fontId="17" fillId="0" borderId="4" xfId="1" applyFont="1" applyBorder="1" applyAlignment="1" applyProtection="1">
      <alignment horizontal="center" vertical="center"/>
      <protection locked="0"/>
    </xf>
    <xf numFmtId="0" fontId="20" fillId="0" borderId="12" xfId="0" applyFont="1" applyBorder="1" applyAlignment="1" applyProtection="1">
      <alignment horizontal="left" vertical="center"/>
      <protection locked="0"/>
    </xf>
    <xf numFmtId="38" fontId="17" fillId="2" borderId="1" xfId="1" applyFont="1" applyFill="1" applyBorder="1" applyAlignment="1" applyProtection="1">
      <alignment horizontal="center" vertical="center"/>
      <protection hidden="1"/>
    </xf>
    <xf numFmtId="0" fontId="17" fillId="0" borderId="1" xfId="0" applyFont="1" applyBorder="1" applyAlignment="1" applyProtection="1">
      <alignment horizontal="left" vertical="center"/>
      <protection locked="0"/>
    </xf>
    <xf numFmtId="38" fontId="17" fillId="0" borderId="1" xfId="1" applyFont="1" applyBorder="1" applyAlignment="1" applyProtection="1">
      <alignment horizontal="center" vertical="center"/>
      <protection locked="0"/>
    </xf>
    <xf numFmtId="0" fontId="17" fillId="0" borderId="1" xfId="0" applyFont="1" applyBorder="1" applyAlignment="1" applyProtection="1">
      <alignment horizontal="left" vertical="top"/>
      <protection locked="0"/>
    </xf>
    <xf numFmtId="0" fontId="17" fillId="0" borderId="1" xfId="0" applyFont="1" applyBorder="1" applyAlignment="1" applyProtection="1">
      <alignment horizontal="left" vertical="top" wrapText="1"/>
      <protection locked="0"/>
    </xf>
    <xf numFmtId="176" fontId="17" fillId="5" borderId="1" xfId="0" applyNumberFormat="1" applyFont="1" applyFill="1" applyBorder="1" applyAlignment="1" applyProtection="1">
      <alignment horizontal="right" vertical="center"/>
      <protection locked="0"/>
    </xf>
    <xf numFmtId="176" fontId="17" fillId="2" borderId="1" xfId="0" applyNumberFormat="1" applyFont="1" applyFill="1" applyBorder="1" applyAlignment="1" applyProtection="1">
      <alignment horizontal="right" vertical="center"/>
      <protection hidden="1"/>
    </xf>
    <xf numFmtId="0" fontId="17" fillId="0" borderId="0" xfId="0" applyFont="1" applyAlignment="1">
      <alignment horizontal="center" vertical="center"/>
    </xf>
    <xf numFmtId="0" fontId="48" fillId="0" borderId="0" xfId="0" applyFont="1" applyAlignment="1" applyProtection="1">
      <alignment horizontal="center" vertical="center" shrinkToFit="1"/>
      <protection locked="0"/>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2" xfId="0" applyFont="1" applyBorder="1" applyAlignment="1" applyProtection="1">
      <alignment horizontal="left" vertical="top" wrapText="1"/>
      <protection locked="0"/>
    </xf>
    <xf numFmtId="0" fontId="17" fillId="0" borderId="3" xfId="0" applyFont="1" applyBorder="1" applyAlignment="1" applyProtection="1">
      <alignment horizontal="left" vertical="top" wrapText="1"/>
      <protection locked="0"/>
    </xf>
    <xf numFmtId="0" fontId="17" fillId="0" borderId="4" xfId="0" applyFont="1" applyBorder="1" applyAlignment="1" applyProtection="1">
      <alignment horizontal="left" vertical="top" wrapText="1"/>
      <protection locked="0"/>
    </xf>
    <xf numFmtId="0" fontId="17" fillId="0" borderId="5" xfId="0" applyFont="1" applyBorder="1" applyAlignment="1" applyProtection="1">
      <alignment vertical="top"/>
      <protection locked="0"/>
    </xf>
    <xf numFmtId="0" fontId="17" fillId="0" borderId="0" xfId="0" applyFont="1" applyAlignment="1" applyProtection="1">
      <alignment vertical="top"/>
      <protection locked="0"/>
    </xf>
    <xf numFmtId="0" fontId="17" fillId="0" borderId="6" xfId="0" applyFont="1" applyBorder="1" applyAlignment="1" applyProtection="1">
      <alignment vertical="top"/>
      <protection locked="0"/>
    </xf>
    <xf numFmtId="0" fontId="17" fillId="0" borderId="7" xfId="0" applyFont="1" applyBorder="1" applyAlignment="1" applyProtection="1">
      <alignment vertical="top"/>
      <protection locked="0"/>
    </xf>
    <xf numFmtId="0" fontId="17" fillId="0" borderId="8" xfId="0" applyFont="1" applyBorder="1" applyAlignment="1" applyProtection="1">
      <alignment vertical="top"/>
      <protection locked="0"/>
    </xf>
    <xf numFmtId="0" fontId="17" fillId="0" borderId="9" xfId="0" applyFont="1" applyBorder="1" applyAlignment="1" applyProtection="1">
      <alignment vertical="top"/>
      <protection locked="0"/>
    </xf>
    <xf numFmtId="38" fontId="17" fillId="0" borderId="50" xfId="1" applyFont="1" applyBorder="1" applyAlignment="1" applyProtection="1">
      <alignment vertical="center"/>
      <protection locked="0"/>
    </xf>
    <xf numFmtId="0" fontId="17" fillId="0" borderId="1" xfId="0" applyFont="1" applyBorder="1" applyAlignment="1">
      <alignment horizontal="center" vertical="center" textRotation="255"/>
    </xf>
    <xf numFmtId="0" fontId="20" fillId="0" borderId="12" xfId="0" applyFont="1" applyBorder="1" applyAlignment="1">
      <alignment horizontal="left" vertical="center"/>
    </xf>
    <xf numFmtId="0" fontId="17" fillId="5" borderId="48" xfId="0" applyFont="1" applyFill="1" applyBorder="1" applyAlignment="1" applyProtection="1">
      <alignment horizontal="left" vertical="top"/>
      <protection locked="0"/>
    </xf>
    <xf numFmtId="0" fontId="17" fillId="5" borderId="47" xfId="0" applyFont="1" applyFill="1" applyBorder="1" applyAlignment="1" applyProtection="1">
      <alignment horizontal="left" vertical="top"/>
      <protection locked="0"/>
    </xf>
    <xf numFmtId="0" fontId="20" fillId="0" borderId="2" xfId="0" applyFont="1" applyBorder="1" applyAlignment="1" applyProtection="1">
      <alignment horizontal="left" vertical="center"/>
      <protection locked="0"/>
    </xf>
    <xf numFmtId="0" fontId="20" fillId="0" borderId="3" xfId="0" applyFont="1" applyBorder="1" applyAlignment="1" applyProtection="1">
      <alignment horizontal="left" vertical="center"/>
      <protection locked="0"/>
    </xf>
    <xf numFmtId="38" fontId="17" fillId="2" borderId="50" xfId="1" applyFont="1" applyFill="1" applyBorder="1" applyAlignment="1" applyProtection="1">
      <alignment vertical="center"/>
      <protection hidden="1"/>
    </xf>
    <xf numFmtId="0" fontId="20" fillId="0" borderId="2" xfId="0" applyFont="1" applyBorder="1" applyAlignment="1">
      <alignment horizontal="left" vertical="center"/>
    </xf>
    <xf numFmtId="0" fontId="20" fillId="0" borderId="3" xfId="0" applyFont="1" applyBorder="1" applyAlignment="1">
      <alignment horizontal="left" vertical="center"/>
    </xf>
    <xf numFmtId="0" fontId="16" fillId="0" borderId="0" xfId="0" applyFont="1" applyAlignment="1">
      <alignment horizontal="left" vertical="center"/>
    </xf>
    <xf numFmtId="0" fontId="17" fillId="0" borderId="10" xfId="0" applyFont="1" applyBorder="1" applyAlignment="1" applyProtection="1">
      <alignment horizontal="center" vertical="center"/>
      <protection locked="0"/>
    </xf>
    <xf numFmtId="0" fontId="16" fillId="2" borderId="3" xfId="0" applyFont="1" applyFill="1" applyBorder="1" applyAlignment="1" applyProtection="1">
      <alignment horizontal="left" vertical="center"/>
      <protection hidden="1"/>
    </xf>
    <xf numFmtId="0" fontId="16" fillId="2" borderId="4" xfId="0" applyFont="1" applyFill="1" applyBorder="1" applyAlignment="1" applyProtection="1">
      <alignment horizontal="left" vertical="center"/>
      <protection hidden="1"/>
    </xf>
    <xf numFmtId="0" fontId="17" fillId="5" borderId="1" xfId="0" applyFont="1" applyFill="1" applyBorder="1" applyAlignment="1" applyProtection="1">
      <alignment horizontal="center" vertical="center"/>
      <protection locked="0"/>
    </xf>
    <xf numFmtId="38" fontId="17" fillId="2" borderId="50" xfId="1" applyFont="1" applyFill="1" applyBorder="1" applyAlignment="1" applyProtection="1">
      <alignment vertical="center"/>
      <protection locked="0"/>
    </xf>
    <xf numFmtId="0" fontId="70" fillId="0" borderId="0" xfId="8" applyFont="1" applyAlignment="1" applyProtection="1">
      <alignment vertical="center" wrapText="1"/>
      <protection locked="0"/>
    </xf>
    <xf numFmtId="0" fontId="16" fillId="0" borderId="0" xfId="0" applyFont="1" applyAlignment="1" applyProtection="1">
      <alignment vertical="center" wrapText="1"/>
      <protection locked="0"/>
    </xf>
    <xf numFmtId="0" fontId="10" fillId="0" borderId="1" xfId="5" applyBorder="1">
      <alignment vertical="center"/>
    </xf>
    <xf numFmtId="0" fontId="10" fillId="0" borderId="1" xfId="5" applyBorder="1" applyAlignment="1">
      <alignment horizontal="center" vertical="center"/>
    </xf>
    <xf numFmtId="0" fontId="10" fillId="5" borderId="1" xfId="5" applyFill="1" applyBorder="1" applyProtection="1">
      <alignment vertical="center"/>
      <protection locked="0"/>
    </xf>
    <xf numFmtId="0" fontId="37" fillId="0" borderId="1" xfId="4" applyFont="1" applyBorder="1" applyAlignment="1" applyProtection="1">
      <alignment horizontal="center" vertical="center" wrapText="1"/>
      <protection locked="0"/>
    </xf>
    <xf numFmtId="0" fontId="33" fillId="0" borderId="1" xfId="4" applyFont="1" applyBorder="1" applyAlignment="1">
      <alignment horizontal="center" vertical="center" wrapText="1"/>
    </xf>
    <xf numFmtId="0" fontId="38" fillId="0" borderId="51" xfId="4" applyFont="1" applyBorder="1" applyAlignment="1">
      <alignment horizontal="center" vertical="center" wrapText="1"/>
    </xf>
    <xf numFmtId="0" fontId="38" fillId="0" borderId="37" xfId="4" applyFont="1" applyBorder="1" applyAlignment="1">
      <alignment horizontal="center" vertical="center" wrapText="1"/>
    </xf>
    <xf numFmtId="0" fontId="33" fillId="0" borderId="51" xfId="4" applyFont="1" applyBorder="1" applyAlignment="1">
      <alignment horizontal="center" vertical="center" wrapText="1"/>
    </xf>
    <xf numFmtId="0" fontId="33" fillId="0" borderId="37" xfId="4" applyFont="1" applyBorder="1" applyAlignment="1">
      <alignment horizontal="center" vertical="center" wrapText="1"/>
    </xf>
    <xf numFmtId="0" fontId="37" fillId="0" borderId="10" xfId="4" applyFont="1" applyBorder="1" applyAlignment="1" applyProtection="1">
      <alignment horizontal="center" vertical="center" wrapText="1"/>
      <protection locked="0"/>
    </xf>
    <xf numFmtId="0" fontId="37" fillId="0" borderId="11" xfId="4" applyFont="1" applyBorder="1" applyAlignment="1" applyProtection="1">
      <alignment horizontal="center" vertical="center" wrapText="1"/>
      <protection locked="0"/>
    </xf>
    <xf numFmtId="0" fontId="51" fillId="0" borderId="1" xfId="4" applyFont="1" applyBorder="1" applyAlignment="1">
      <alignment horizontal="center" vertical="center" wrapText="1"/>
    </xf>
    <xf numFmtId="0" fontId="33" fillId="5" borderId="2" xfId="4" applyFont="1" applyFill="1" applyBorder="1" applyAlignment="1" applyProtection="1">
      <alignment vertical="top" wrapText="1"/>
      <protection locked="0"/>
    </xf>
    <xf numFmtId="0" fontId="33" fillId="5" borderId="3" xfId="4" applyFont="1" applyFill="1" applyBorder="1" applyAlignment="1" applyProtection="1">
      <alignment vertical="top" wrapText="1"/>
      <protection locked="0"/>
    </xf>
    <xf numFmtId="0" fontId="33" fillId="5" borderId="4" xfId="4" applyFont="1" applyFill="1" applyBorder="1" applyAlignment="1" applyProtection="1">
      <alignment vertical="top" wrapText="1"/>
      <protection locked="0"/>
    </xf>
    <xf numFmtId="0" fontId="33" fillId="5" borderId="5" xfId="4" applyFont="1" applyFill="1" applyBorder="1" applyAlignment="1" applyProtection="1">
      <alignment vertical="top" wrapText="1"/>
      <protection locked="0"/>
    </xf>
    <xf numFmtId="0" fontId="33" fillId="5" borderId="0" xfId="4" applyFont="1" applyFill="1" applyAlignment="1" applyProtection="1">
      <alignment vertical="top" wrapText="1"/>
      <protection locked="0"/>
    </xf>
    <xf numFmtId="0" fontId="33" fillId="5" borderId="6" xfId="4" applyFont="1" applyFill="1" applyBorder="1" applyAlignment="1" applyProtection="1">
      <alignment vertical="top" wrapText="1"/>
      <protection locked="0"/>
    </xf>
    <xf numFmtId="0" fontId="33" fillId="5" borderId="7" xfId="4" applyFont="1" applyFill="1" applyBorder="1" applyAlignment="1" applyProtection="1">
      <alignment vertical="top" wrapText="1"/>
      <protection locked="0"/>
    </xf>
    <xf numFmtId="0" fontId="33" fillId="5" borderId="8" xfId="4" applyFont="1" applyFill="1" applyBorder="1" applyAlignment="1" applyProtection="1">
      <alignment vertical="top" wrapText="1"/>
      <protection locked="0"/>
    </xf>
    <xf numFmtId="0" fontId="33" fillId="5" borderId="9" xfId="4" applyFont="1" applyFill="1" applyBorder="1" applyAlignment="1" applyProtection="1">
      <alignment vertical="top" wrapText="1"/>
      <protection locked="0"/>
    </xf>
    <xf numFmtId="0" fontId="16" fillId="2" borderId="1" xfId="2" applyFont="1" applyFill="1" applyBorder="1" applyAlignment="1" applyProtection="1">
      <alignment vertical="center" wrapText="1"/>
      <protection hidden="1"/>
    </xf>
    <xf numFmtId="0" fontId="16" fillId="5" borderId="1" xfId="2" applyFont="1" applyFill="1" applyBorder="1" applyAlignment="1" applyProtection="1">
      <alignment vertical="top" wrapText="1"/>
      <protection locked="0"/>
    </xf>
    <xf numFmtId="0" fontId="16" fillId="0" borderId="1" xfId="2" applyFont="1" applyBorder="1" applyAlignment="1" applyProtection="1">
      <alignment horizontal="center" vertical="center"/>
      <protection locked="0"/>
    </xf>
    <xf numFmtId="0" fontId="16" fillId="0" borderId="51" xfId="2" applyFont="1" applyBorder="1" applyProtection="1">
      <alignment vertical="center"/>
      <protection locked="0"/>
    </xf>
    <xf numFmtId="0" fontId="16" fillId="0" borderId="37" xfId="2" applyFont="1" applyBorder="1" applyProtection="1">
      <alignment vertical="center"/>
      <protection locked="0"/>
    </xf>
    <xf numFmtId="0" fontId="16" fillId="0" borderId="1" xfId="2" applyFont="1" applyBorder="1" applyProtection="1">
      <alignment vertical="center"/>
      <protection locked="0"/>
    </xf>
    <xf numFmtId="0" fontId="14" fillId="5" borderId="1" xfId="2" applyFill="1" applyBorder="1" applyAlignment="1" applyProtection="1">
      <alignment horizontal="left" vertical="top" wrapText="1"/>
      <protection locked="0"/>
    </xf>
    <xf numFmtId="0" fontId="5" fillId="0" borderId="1" xfId="2" applyFont="1" applyBorder="1" applyAlignment="1" applyProtection="1">
      <alignment horizontal="left" vertical="center"/>
      <protection locked="0"/>
    </xf>
    <xf numFmtId="0" fontId="40" fillId="5" borderId="29" xfId="6" applyFont="1" applyFill="1" applyBorder="1" applyAlignment="1" applyProtection="1">
      <alignment horizontal="left" vertical="top"/>
      <protection locked="0"/>
    </xf>
    <xf numFmtId="0" fontId="40" fillId="5" borderId="30" xfId="6" applyFont="1" applyFill="1" applyBorder="1" applyAlignment="1" applyProtection="1">
      <alignment horizontal="left" vertical="top"/>
      <protection locked="0"/>
    </xf>
    <xf numFmtId="0" fontId="40" fillId="5" borderId="31" xfId="6" applyFont="1" applyFill="1" applyBorder="1" applyAlignment="1" applyProtection="1">
      <alignment horizontal="left" vertical="top"/>
      <protection locked="0"/>
    </xf>
    <xf numFmtId="0" fontId="40" fillId="5" borderId="22" xfId="6" applyFont="1" applyFill="1" applyBorder="1" applyAlignment="1" applyProtection="1">
      <alignment horizontal="left" vertical="top"/>
      <protection locked="0"/>
    </xf>
    <xf numFmtId="0" fontId="40" fillId="5" borderId="0" xfId="6" applyFont="1" applyFill="1" applyAlignment="1" applyProtection="1">
      <alignment horizontal="left" vertical="top"/>
      <protection locked="0"/>
    </xf>
    <xf numFmtId="0" fontId="40" fillId="5" borderId="23" xfId="6" applyFont="1" applyFill="1" applyBorder="1" applyAlignment="1" applyProtection="1">
      <alignment horizontal="left" vertical="top"/>
      <protection locked="0"/>
    </xf>
    <xf numFmtId="0" fontId="40" fillId="5" borderId="26" xfId="6" applyFont="1" applyFill="1" applyBorder="1" applyAlignment="1" applyProtection="1">
      <alignment horizontal="left" vertical="top"/>
      <protection locked="0"/>
    </xf>
    <xf numFmtId="0" fontId="40" fillId="5" borderId="27" xfId="6" applyFont="1" applyFill="1" applyBorder="1" applyAlignment="1" applyProtection="1">
      <alignment horizontal="left" vertical="top"/>
      <protection locked="0"/>
    </xf>
    <xf numFmtId="0" fontId="40" fillId="5" borderId="28" xfId="6" applyFont="1" applyFill="1" applyBorder="1" applyAlignment="1" applyProtection="1">
      <alignment horizontal="left" vertical="top"/>
      <protection locked="0"/>
    </xf>
    <xf numFmtId="0" fontId="39" fillId="0" borderId="0" xfId="6" applyFont="1" applyAlignment="1" applyProtection="1">
      <alignment horizontal="center" vertical="center"/>
      <protection locked="0"/>
    </xf>
    <xf numFmtId="0" fontId="46" fillId="0" borderId="0" xfId="6" applyFont="1" applyAlignment="1" applyProtection="1">
      <alignment horizontal="center" vertical="center"/>
      <protection locked="0"/>
    </xf>
    <xf numFmtId="0" fontId="40" fillId="5" borderId="29" xfId="6" applyFont="1" applyFill="1" applyBorder="1" applyAlignment="1" applyProtection="1">
      <alignment horizontal="left" vertical="top" wrapText="1"/>
      <protection locked="0"/>
    </xf>
    <xf numFmtId="0" fontId="0" fillId="0" borderId="30" xfId="0" applyBorder="1" applyAlignment="1">
      <alignment horizontal="left" vertical="top" wrapText="1"/>
    </xf>
    <xf numFmtId="0" fontId="0" fillId="0" borderId="31" xfId="0" applyBorder="1" applyAlignment="1">
      <alignment horizontal="left" vertical="top" wrapText="1"/>
    </xf>
    <xf numFmtId="0" fontId="40" fillId="5" borderId="22" xfId="6" applyFont="1" applyFill="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22" xfId="0" applyBorder="1" applyAlignment="1" applyProtection="1">
      <alignment horizontal="left" vertical="top" wrapText="1"/>
      <protection locked="0"/>
    </xf>
    <xf numFmtId="0" fontId="65" fillId="5" borderId="29" xfId="0" applyFont="1" applyFill="1" applyBorder="1" applyAlignment="1" applyProtection="1">
      <alignment horizontal="left" vertical="top" wrapText="1"/>
      <protection locked="0"/>
    </xf>
    <xf numFmtId="0" fontId="65" fillId="5" borderId="30" xfId="0" applyFont="1" applyFill="1" applyBorder="1" applyAlignment="1">
      <alignment horizontal="left" vertical="top" wrapText="1"/>
    </xf>
    <xf numFmtId="0" fontId="65" fillId="5" borderId="31" xfId="0" applyFont="1" applyFill="1" applyBorder="1" applyAlignment="1">
      <alignment horizontal="left" vertical="top" wrapText="1"/>
    </xf>
    <xf numFmtId="0" fontId="0" fillId="5" borderId="84" xfId="0" applyFill="1" applyBorder="1" applyAlignment="1" applyProtection="1">
      <alignment vertical="center" wrapText="1"/>
      <protection locked="0"/>
    </xf>
    <xf numFmtId="0" fontId="0" fillId="5" borderId="3" xfId="0" applyFill="1" applyBorder="1" applyAlignment="1" applyProtection="1">
      <alignment vertical="center" wrapText="1"/>
      <protection locked="0"/>
    </xf>
    <xf numFmtId="0" fontId="0" fillId="5" borderId="22" xfId="0" applyFill="1" applyBorder="1" applyAlignment="1" applyProtection="1">
      <alignment vertical="center" wrapText="1"/>
      <protection locked="0"/>
    </xf>
    <xf numFmtId="0" fontId="0" fillId="5" borderId="0" xfId="0" applyFill="1" applyAlignment="1" applyProtection="1">
      <alignment vertical="center" wrapText="1"/>
      <protection locked="0"/>
    </xf>
    <xf numFmtId="0" fontId="0" fillId="5" borderId="24" xfId="0" applyFill="1" applyBorder="1" applyAlignment="1" applyProtection="1">
      <alignment vertical="center" wrapText="1"/>
      <protection locked="0"/>
    </xf>
    <xf numFmtId="0" fontId="0" fillId="5" borderId="8" xfId="0" applyFill="1" applyBorder="1" applyAlignment="1" applyProtection="1">
      <alignment vertical="center" wrapText="1"/>
      <protection locked="0"/>
    </xf>
    <xf numFmtId="0" fontId="0" fillId="5" borderId="69" xfId="0" applyFill="1" applyBorder="1" applyAlignment="1" applyProtection="1">
      <alignment vertical="center" wrapText="1"/>
      <protection locked="0"/>
    </xf>
    <xf numFmtId="0" fontId="0" fillId="5" borderId="4" xfId="0" applyFill="1" applyBorder="1" applyAlignment="1" applyProtection="1">
      <alignment vertical="center" wrapText="1"/>
      <protection locked="0"/>
    </xf>
    <xf numFmtId="0" fontId="0" fillId="5" borderId="70" xfId="0" applyFill="1" applyBorder="1" applyAlignment="1" applyProtection="1">
      <alignment vertical="center" wrapText="1"/>
      <protection locked="0"/>
    </xf>
    <xf numFmtId="0" fontId="0" fillId="5" borderId="6" xfId="0" applyFill="1" applyBorder="1" applyAlignment="1" applyProtection="1">
      <alignment vertical="center" wrapText="1"/>
      <protection locked="0"/>
    </xf>
    <xf numFmtId="0" fontId="0" fillId="5" borderId="71" xfId="0" applyFill="1" applyBorder="1" applyAlignment="1" applyProtection="1">
      <alignment vertical="center" wrapText="1"/>
      <protection locked="0"/>
    </xf>
    <xf numFmtId="0" fontId="0" fillId="5" borderId="9" xfId="0" applyFill="1" applyBorder="1" applyAlignment="1" applyProtection="1">
      <alignment vertical="center" wrapText="1"/>
      <protection locked="0"/>
    </xf>
    <xf numFmtId="0" fontId="0" fillId="5" borderId="2" xfId="0" applyFill="1" applyBorder="1" applyAlignment="1" applyProtection="1">
      <alignment vertical="center" wrapText="1"/>
      <protection locked="0"/>
    </xf>
    <xf numFmtId="0" fontId="0" fillId="5" borderId="5" xfId="0" applyFill="1" applyBorder="1" applyAlignment="1" applyProtection="1">
      <alignment vertical="center" wrapText="1"/>
      <protection locked="0"/>
    </xf>
    <xf numFmtId="0" fontId="0" fillId="5" borderId="7" xfId="0" applyFill="1" applyBorder="1" applyAlignment="1" applyProtection="1">
      <alignment vertical="center" wrapText="1"/>
      <protection locked="0"/>
    </xf>
    <xf numFmtId="0" fontId="0" fillId="5" borderId="73" xfId="0" applyFill="1" applyBorder="1" applyAlignment="1" applyProtection="1">
      <alignment horizontal="center" vertical="center" wrapText="1"/>
      <protection locked="0"/>
    </xf>
    <xf numFmtId="0" fontId="0" fillId="5" borderId="74" xfId="0" applyFill="1" applyBorder="1" applyAlignment="1" applyProtection="1">
      <alignment horizontal="center" vertical="center" wrapText="1"/>
      <protection locked="0"/>
    </xf>
    <xf numFmtId="0" fontId="0" fillId="5" borderId="75" xfId="0" applyFill="1" applyBorder="1" applyAlignment="1" applyProtection="1">
      <alignment horizontal="center" vertical="center" wrapText="1"/>
      <protection locked="0"/>
    </xf>
    <xf numFmtId="0" fontId="0" fillId="5" borderId="4" xfId="0" applyFill="1" applyBorder="1" applyAlignment="1" applyProtection="1">
      <alignment horizontal="center" vertical="center" wrapText="1"/>
      <protection locked="0"/>
    </xf>
    <xf numFmtId="0" fontId="0" fillId="5" borderId="6" xfId="0" applyFill="1" applyBorder="1" applyAlignment="1" applyProtection="1">
      <alignment horizontal="center" vertical="center" wrapText="1"/>
      <protection locked="0"/>
    </xf>
    <xf numFmtId="0" fontId="0" fillId="5" borderId="9" xfId="0" applyFill="1" applyBorder="1" applyAlignment="1" applyProtection="1">
      <alignment horizontal="center" vertical="center" wrapText="1"/>
      <protection locked="0"/>
    </xf>
    <xf numFmtId="0" fontId="0" fillId="5" borderId="81" xfId="0" applyFill="1" applyBorder="1" applyAlignment="1" applyProtection="1">
      <alignment horizontal="center" vertical="center" wrapText="1"/>
      <protection locked="0"/>
    </xf>
    <xf numFmtId="0" fontId="0" fillId="5" borderId="82" xfId="0" applyFill="1" applyBorder="1" applyAlignment="1" applyProtection="1">
      <alignment horizontal="center" vertical="center" wrapText="1"/>
      <protection locked="0"/>
    </xf>
    <xf numFmtId="0" fontId="0" fillId="5" borderId="83" xfId="0" applyFill="1" applyBorder="1" applyAlignment="1" applyProtection="1">
      <alignment horizontal="center" vertical="center" wrapText="1"/>
      <protection locked="0"/>
    </xf>
    <xf numFmtId="0" fontId="0" fillId="5" borderId="26" xfId="0" applyFill="1" applyBorder="1" applyAlignment="1" applyProtection="1">
      <alignment vertical="center" wrapText="1"/>
      <protection locked="0"/>
    </xf>
    <xf numFmtId="0" fontId="0" fillId="5" borderId="27" xfId="0" applyFill="1" applyBorder="1" applyAlignment="1" applyProtection="1">
      <alignment vertical="center" wrapText="1"/>
      <protection locked="0"/>
    </xf>
    <xf numFmtId="0" fontId="0" fillId="5" borderId="85" xfId="0" applyFill="1" applyBorder="1" applyAlignment="1" applyProtection="1">
      <alignment vertical="center" wrapText="1"/>
      <protection locked="0"/>
    </xf>
    <xf numFmtId="0" fontId="0" fillId="5" borderId="38" xfId="0" applyFill="1" applyBorder="1" applyAlignment="1" applyProtection="1">
      <alignment vertical="center" wrapText="1"/>
      <protection locked="0"/>
    </xf>
    <xf numFmtId="0" fontId="0" fillId="5" borderId="86" xfId="0" applyFill="1" applyBorder="1" applyAlignment="1" applyProtection="1">
      <alignment vertical="center" wrapText="1"/>
      <protection locked="0"/>
    </xf>
    <xf numFmtId="0" fontId="0" fillId="5" borderId="87" xfId="0" applyFill="1" applyBorder="1" applyAlignment="1" applyProtection="1">
      <alignment horizontal="center" vertical="center" wrapText="1"/>
      <protection locked="0"/>
    </xf>
    <xf numFmtId="0" fontId="0" fillId="5" borderId="38" xfId="0" applyFill="1" applyBorder="1" applyAlignment="1" applyProtection="1">
      <alignment horizontal="center" vertical="center" wrapText="1"/>
      <protection locked="0"/>
    </xf>
    <xf numFmtId="0" fontId="0" fillId="5" borderId="88" xfId="0" applyFill="1" applyBorder="1" applyAlignment="1" applyProtection="1">
      <alignment horizontal="center" vertical="center" wrapText="1"/>
      <protection locked="0"/>
    </xf>
    <xf numFmtId="0" fontId="0" fillId="5" borderId="80" xfId="0" applyFill="1" applyBorder="1" applyAlignment="1" applyProtection="1">
      <alignment vertical="center" wrapText="1"/>
      <protection locked="0"/>
    </xf>
    <xf numFmtId="0" fontId="0" fillId="5" borderId="1" xfId="0" applyFill="1" applyBorder="1" applyAlignment="1" applyProtection="1">
      <alignment vertical="center" wrapText="1"/>
      <protection locked="0"/>
    </xf>
    <xf numFmtId="0" fontId="0" fillId="5" borderId="10" xfId="0" applyFill="1" applyBorder="1" applyAlignment="1" applyProtection="1">
      <alignment vertical="center" wrapText="1"/>
      <protection locked="0"/>
    </xf>
    <xf numFmtId="0" fontId="0" fillId="5" borderId="68" xfId="0" applyFill="1" applyBorder="1" applyAlignment="1" applyProtection="1">
      <alignment vertical="center" wrapText="1"/>
      <protection locked="0"/>
    </xf>
    <xf numFmtId="0" fontId="0" fillId="5" borderId="11" xfId="0" applyFill="1" applyBorder="1" applyAlignment="1" applyProtection="1">
      <alignment horizontal="center" vertical="center" wrapText="1"/>
      <protection locked="0"/>
    </xf>
    <xf numFmtId="0" fontId="53" fillId="0" borderId="10" xfId="0" applyFont="1" applyBorder="1" applyAlignment="1">
      <alignment horizontal="center" vertical="center" wrapText="1"/>
    </xf>
    <xf numFmtId="0" fontId="58" fillId="0" borderId="12" xfId="0" applyFont="1" applyBorder="1" applyAlignment="1">
      <alignment vertical="center" wrapText="1"/>
    </xf>
    <xf numFmtId="0" fontId="58" fillId="0" borderId="32" xfId="0" applyFont="1" applyBorder="1" applyAlignment="1">
      <alignment vertical="center" wrapText="1"/>
    </xf>
    <xf numFmtId="0" fontId="53" fillId="0" borderId="76" xfId="0" applyFont="1" applyBorder="1" applyAlignment="1">
      <alignment horizontal="center" vertical="center" wrapText="1"/>
    </xf>
    <xf numFmtId="0" fontId="53" fillId="0" borderId="42" xfId="0" applyFont="1" applyBorder="1" applyAlignment="1">
      <alignment horizontal="center" vertical="center" wrapText="1"/>
    </xf>
    <xf numFmtId="0" fontId="53" fillId="0" borderId="43" xfId="0" applyFont="1" applyBorder="1" applyAlignment="1">
      <alignment horizontal="center" vertical="center" wrapText="1"/>
    </xf>
    <xf numFmtId="0" fontId="53" fillId="0" borderId="77"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11" xfId="0" applyFont="1" applyBorder="1" applyAlignment="1">
      <alignment horizontal="center" vertical="center" wrapText="1"/>
    </xf>
    <xf numFmtId="0" fontId="53" fillId="0" borderId="78" xfId="0" applyFont="1" applyBorder="1" applyAlignment="1">
      <alignment horizontal="center" vertical="center" wrapText="1"/>
    </xf>
    <xf numFmtId="0" fontId="53" fillId="0" borderId="37" xfId="0" applyFont="1" applyBorder="1" applyAlignment="1">
      <alignment horizontal="center" vertical="center" wrapText="1"/>
    </xf>
    <xf numFmtId="0" fontId="53" fillId="0" borderId="7" xfId="0" applyFont="1" applyBorder="1" applyAlignment="1">
      <alignment horizontal="center" vertical="center" wrapText="1"/>
    </xf>
    <xf numFmtId="0" fontId="53" fillId="0" borderId="68" xfId="0" applyFont="1" applyBorder="1" applyAlignment="1">
      <alignment horizontal="center" vertical="center" wrapText="1"/>
    </xf>
    <xf numFmtId="0" fontId="53" fillId="0" borderId="1" xfId="0" applyFont="1" applyBorder="1" applyAlignment="1">
      <alignment horizontal="center" vertical="center" wrapText="1"/>
    </xf>
    <xf numFmtId="0" fontId="58" fillId="0" borderId="8" xfId="0" applyFont="1" applyBorder="1" applyAlignment="1">
      <alignment horizontal="center" vertical="center" wrapText="1"/>
    </xf>
    <xf numFmtId="0" fontId="53" fillId="0" borderId="90" xfId="0" applyFont="1" applyBorder="1" applyAlignment="1">
      <alignment horizontal="center" vertical="center" wrapText="1"/>
    </xf>
    <xf numFmtId="0" fontId="58" fillId="0" borderId="90" xfId="0" applyFont="1" applyBorder="1" applyAlignment="1">
      <alignment vertical="center" wrapText="1"/>
    </xf>
    <xf numFmtId="0" fontId="58" fillId="0" borderId="1" xfId="0" applyFont="1" applyBorder="1" applyAlignment="1">
      <alignment vertical="center" wrapText="1"/>
    </xf>
    <xf numFmtId="0" fontId="58" fillId="0" borderId="91" xfId="0" applyFont="1" applyBorder="1" applyAlignment="1">
      <alignment vertical="center" wrapText="1"/>
    </xf>
    <xf numFmtId="0" fontId="58" fillId="0" borderId="92" xfId="0" applyFont="1" applyBorder="1" applyAlignment="1">
      <alignment vertical="center" wrapText="1"/>
    </xf>
    <xf numFmtId="0" fontId="60" fillId="7" borderId="80" xfId="6" applyFont="1" applyFill="1" applyBorder="1" applyAlignment="1">
      <alignment vertical="center" wrapText="1"/>
    </xf>
    <xf numFmtId="0" fontId="62" fillId="7" borderId="80" xfId="0" applyFont="1" applyFill="1" applyBorder="1" applyAlignment="1">
      <alignment vertical="center" wrapText="1"/>
    </xf>
    <xf numFmtId="0" fontId="57" fillId="0" borderId="89" xfId="6" applyFont="1" applyBorder="1" applyAlignment="1">
      <alignment horizontal="center" vertical="center" wrapText="1"/>
    </xf>
    <xf numFmtId="0" fontId="58" fillId="0" borderId="80" xfId="0" applyFont="1" applyBorder="1" applyAlignment="1">
      <alignment vertical="center" wrapText="1"/>
    </xf>
    <xf numFmtId="0" fontId="60" fillId="7" borderId="93" xfId="6" applyFont="1" applyFill="1" applyBorder="1" applyAlignment="1">
      <alignment vertical="center" wrapText="1"/>
    </xf>
    <xf numFmtId="0" fontId="62" fillId="7" borderId="95" xfId="0" applyFont="1" applyFill="1" applyBorder="1" applyAlignment="1">
      <alignment vertical="center" wrapText="1"/>
    </xf>
    <xf numFmtId="0" fontId="62" fillId="7" borderId="78" xfId="0" applyFont="1" applyFill="1" applyBorder="1" applyAlignment="1">
      <alignment vertical="center" wrapText="1"/>
    </xf>
    <xf numFmtId="0" fontId="61" fillId="7" borderId="1" xfId="0" applyFont="1" applyFill="1" applyBorder="1" applyAlignment="1">
      <alignment vertical="center" wrapText="1"/>
    </xf>
    <xf numFmtId="0" fontId="62" fillId="7" borderId="1" xfId="0" applyFont="1" applyFill="1" applyBorder="1" applyAlignment="1">
      <alignment vertical="center" wrapText="1"/>
    </xf>
    <xf numFmtId="0" fontId="62" fillId="7" borderId="92" xfId="0" applyFont="1" applyFill="1" applyBorder="1" applyAlignment="1">
      <alignment vertical="center" wrapText="1"/>
    </xf>
    <xf numFmtId="0" fontId="62" fillId="7" borderId="2" xfId="0" applyFont="1" applyFill="1" applyBorder="1" applyAlignment="1">
      <alignment vertical="center" wrapText="1"/>
    </xf>
    <xf numFmtId="0" fontId="62" fillId="7" borderId="3" xfId="0" applyFont="1" applyFill="1" applyBorder="1" applyAlignment="1">
      <alignment vertical="center" wrapText="1"/>
    </xf>
    <xf numFmtId="0" fontId="62" fillId="7" borderId="4" xfId="0" applyFont="1" applyFill="1" applyBorder="1" applyAlignment="1">
      <alignment vertical="center" wrapText="1"/>
    </xf>
    <xf numFmtId="0" fontId="62" fillId="7" borderId="5" xfId="0" applyFont="1" applyFill="1" applyBorder="1" applyAlignment="1">
      <alignment vertical="center" wrapText="1"/>
    </xf>
    <xf numFmtId="0" fontId="62" fillId="7" borderId="0" xfId="0" applyFont="1" applyFill="1" applyAlignment="1">
      <alignment vertical="center" wrapText="1"/>
    </xf>
    <xf numFmtId="0" fontId="62" fillId="7" borderId="6" xfId="0" applyFont="1" applyFill="1" applyBorder="1" applyAlignment="1">
      <alignment vertical="center" wrapText="1"/>
    </xf>
    <xf numFmtId="0" fontId="62" fillId="7" borderId="7" xfId="0" applyFont="1" applyFill="1" applyBorder="1" applyAlignment="1">
      <alignment vertical="center" wrapText="1"/>
    </xf>
    <xf numFmtId="0" fontId="62" fillId="7" borderId="8" xfId="0" applyFont="1" applyFill="1" applyBorder="1" applyAlignment="1">
      <alignment vertical="center" wrapText="1"/>
    </xf>
    <xf numFmtId="0" fontId="62" fillId="7" borderId="9" xfId="0" applyFont="1" applyFill="1" applyBorder="1" applyAlignment="1">
      <alignment vertical="center" wrapText="1"/>
    </xf>
    <xf numFmtId="0" fontId="62" fillId="7" borderId="94" xfId="0" applyFont="1" applyFill="1" applyBorder="1" applyAlignment="1">
      <alignment vertical="center" wrapText="1"/>
    </xf>
    <xf numFmtId="0" fontId="62" fillId="7" borderId="23" xfId="0" applyFont="1" applyFill="1" applyBorder="1" applyAlignment="1">
      <alignment vertical="center" wrapText="1"/>
    </xf>
    <xf numFmtId="0" fontId="62" fillId="7" borderId="25" xfId="0" applyFont="1" applyFill="1" applyBorder="1" applyAlignment="1">
      <alignment vertical="center" wrapText="1"/>
    </xf>
    <xf numFmtId="0" fontId="0" fillId="0" borderId="0" xfId="0" applyAlignment="1" applyProtection="1">
      <alignment horizontal="center" vertical="center" wrapText="1"/>
      <protection locked="0"/>
    </xf>
    <xf numFmtId="0" fontId="0" fillId="0" borderId="0" xfId="0" applyAlignment="1">
      <alignment horizontal="center" vertical="center" wrapText="1"/>
    </xf>
    <xf numFmtId="0" fontId="63" fillId="0" borderId="27" xfId="0" applyFont="1" applyBorder="1" applyAlignment="1">
      <alignment vertical="center" wrapText="1"/>
    </xf>
    <xf numFmtId="0" fontId="0" fillId="0" borderId="27" xfId="0" applyBorder="1" applyAlignment="1">
      <alignment vertical="center" wrapText="1"/>
    </xf>
    <xf numFmtId="0" fontId="61" fillId="7" borderId="51" xfId="0" applyFont="1" applyFill="1" applyBorder="1" applyAlignment="1">
      <alignment vertical="center" wrapText="1"/>
    </xf>
    <xf numFmtId="0" fontId="62" fillId="7" borderId="52" xfId="0" applyFont="1" applyFill="1" applyBorder="1" applyAlignment="1">
      <alignment vertical="center" wrapText="1"/>
    </xf>
    <xf numFmtId="0" fontId="62" fillId="7" borderId="37" xfId="0" applyFont="1" applyFill="1" applyBorder="1" applyAlignment="1">
      <alignment vertical="center" wrapText="1"/>
    </xf>
    <xf numFmtId="0" fontId="62" fillId="7" borderId="96" xfId="0" applyFont="1" applyFill="1" applyBorder="1" applyAlignment="1">
      <alignment vertical="center" wrapText="1"/>
    </xf>
    <xf numFmtId="0" fontId="62" fillId="7" borderId="97" xfId="0" applyFont="1" applyFill="1" applyBorder="1" applyAlignment="1">
      <alignment vertical="center" wrapText="1"/>
    </xf>
    <xf numFmtId="0" fontId="62" fillId="7" borderId="86" xfId="0" applyFont="1" applyFill="1" applyBorder="1" applyAlignment="1">
      <alignment vertical="center" wrapText="1"/>
    </xf>
    <xf numFmtId="0" fontId="62" fillId="7" borderId="27" xfId="0" applyFont="1" applyFill="1" applyBorder="1" applyAlignment="1">
      <alignment vertical="center" wrapText="1"/>
    </xf>
    <xf numFmtId="0" fontId="62" fillId="7" borderId="38" xfId="0" applyFont="1" applyFill="1" applyBorder="1" applyAlignment="1">
      <alignment vertical="center" wrapText="1"/>
    </xf>
    <xf numFmtId="0" fontId="62" fillId="7" borderId="28" xfId="0" applyFont="1" applyFill="1" applyBorder="1" applyAlignment="1">
      <alignment vertical="center" wrapText="1"/>
    </xf>
    <xf numFmtId="0" fontId="16" fillId="0" borderId="10" xfId="0" applyFont="1" applyBorder="1" applyAlignment="1" applyProtection="1">
      <alignment horizontal="left" vertical="center" wrapText="1"/>
      <protection hidden="1"/>
    </xf>
    <xf numFmtId="0" fontId="0" fillId="0" borderId="12" xfId="0" applyBorder="1" applyAlignment="1" applyProtection="1">
      <alignment vertical="center" wrapText="1"/>
      <protection hidden="1"/>
    </xf>
    <xf numFmtId="0" fontId="0" fillId="0" borderId="11" xfId="0" applyBorder="1" applyAlignment="1" applyProtection="1">
      <alignment vertical="center" wrapText="1"/>
      <protection hidden="1"/>
    </xf>
    <xf numFmtId="0" fontId="16" fillId="0" borderId="5" xfId="0" applyFont="1" applyBorder="1" applyAlignment="1" applyProtection="1">
      <alignment horizontal="center" vertical="center"/>
      <protection hidden="1"/>
    </xf>
    <xf numFmtId="0" fontId="16" fillId="0" borderId="0" xfId="0" applyFont="1" applyAlignment="1" applyProtection="1">
      <alignment horizontal="center" vertical="center"/>
      <protection hidden="1"/>
    </xf>
    <xf numFmtId="0" fontId="16" fillId="0" borderId="1" xfId="0" applyFont="1" applyBorder="1" applyAlignment="1" applyProtection="1">
      <alignment horizontal="left" vertical="center"/>
      <protection hidden="1"/>
    </xf>
    <xf numFmtId="176" fontId="16" fillId="2" borderId="10" xfId="0" applyNumberFormat="1" applyFont="1" applyFill="1" applyBorder="1" applyProtection="1">
      <alignment vertical="center"/>
      <protection hidden="1"/>
    </xf>
    <xf numFmtId="176" fontId="16" fillId="2" borderId="12" xfId="0" applyNumberFormat="1" applyFont="1" applyFill="1" applyBorder="1" applyProtection="1">
      <alignment vertical="center"/>
      <protection hidden="1"/>
    </xf>
    <xf numFmtId="176" fontId="16" fillId="2" borderId="11" xfId="0" applyNumberFormat="1" applyFont="1" applyFill="1" applyBorder="1" applyProtection="1">
      <alignment vertical="center"/>
      <protection hidden="1"/>
    </xf>
    <xf numFmtId="0" fontId="22" fillId="0" borderId="10" xfId="0" applyFont="1" applyBorder="1" applyProtection="1">
      <alignment vertical="center"/>
      <protection hidden="1"/>
    </xf>
    <xf numFmtId="0" fontId="22" fillId="0" borderId="12" xfId="0" applyFont="1" applyBorder="1" applyProtection="1">
      <alignment vertical="center"/>
      <protection hidden="1"/>
    </xf>
    <xf numFmtId="0" fontId="22" fillId="0" borderId="11" xfId="0" applyFont="1" applyBorder="1" applyProtection="1">
      <alignment vertical="center"/>
      <protection hidden="1"/>
    </xf>
    <xf numFmtId="178" fontId="16" fillId="2" borderId="1" xfId="0" applyNumberFormat="1" applyFont="1" applyFill="1" applyBorder="1" applyProtection="1">
      <alignment vertical="center"/>
      <protection hidden="1"/>
    </xf>
    <xf numFmtId="0" fontId="22" fillId="0" borderId="2" xfId="0" applyFont="1" applyBorder="1" applyAlignment="1" applyProtection="1">
      <alignment vertical="center" wrapText="1"/>
      <protection hidden="1"/>
    </xf>
    <xf numFmtId="0" fontId="0" fillId="0" borderId="3" xfId="0" applyBorder="1" applyAlignment="1" applyProtection="1">
      <alignment vertical="center" wrapText="1"/>
      <protection hidden="1"/>
    </xf>
    <xf numFmtId="0" fontId="0" fillId="0" borderId="5" xfId="0" applyBorder="1" applyAlignment="1" applyProtection="1">
      <alignment vertical="center" wrapText="1"/>
      <protection hidden="1"/>
    </xf>
    <xf numFmtId="0" fontId="0" fillId="0" borderId="0" xfId="0" applyAlignment="1" applyProtection="1">
      <alignment vertical="center" wrapText="1"/>
      <protection hidden="1"/>
    </xf>
    <xf numFmtId="0" fontId="0" fillId="0" borderId="7" xfId="0" applyBorder="1" applyAlignment="1" applyProtection="1">
      <alignment vertical="center" wrapText="1"/>
      <protection hidden="1"/>
    </xf>
    <xf numFmtId="0" fontId="0" fillId="0" borderId="8" xfId="0" applyBorder="1" applyAlignment="1" applyProtection="1">
      <alignment vertical="center" wrapText="1"/>
      <protection hidden="1"/>
    </xf>
    <xf numFmtId="0" fontId="16" fillId="0" borderId="10" xfId="0" applyFont="1" applyBorder="1" applyAlignment="1" applyProtection="1">
      <alignment horizontal="left" vertical="center"/>
      <protection hidden="1"/>
    </xf>
    <xf numFmtId="0" fontId="0" fillId="0" borderId="12" xfId="0" applyBorder="1" applyProtection="1">
      <alignment vertical="center"/>
      <protection hidden="1"/>
    </xf>
    <xf numFmtId="0" fontId="0" fillId="0" borderId="11" xfId="0" applyBorder="1" applyProtection="1">
      <alignment vertical="center"/>
      <protection hidden="1"/>
    </xf>
    <xf numFmtId="0" fontId="16" fillId="0" borderId="2" xfId="0" applyFont="1" applyBorder="1" applyAlignment="1" applyProtection="1">
      <alignment horizontal="center" vertical="center" wrapText="1"/>
      <protection hidden="1"/>
    </xf>
    <xf numFmtId="0" fontId="16" fillId="0" borderId="3" xfId="0" applyFont="1" applyBorder="1" applyAlignment="1" applyProtection="1">
      <alignment horizontal="center" vertical="center"/>
      <protection hidden="1"/>
    </xf>
    <xf numFmtId="0" fontId="16" fillId="0" borderId="4" xfId="0" applyFont="1" applyBorder="1" applyAlignment="1" applyProtection="1">
      <alignment horizontal="center" vertical="center"/>
      <protection hidden="1"/>
    </xf>
    <xf numFmtId="0" fontId="16" fillId="0" borderId="7" xfId="0" applyFont="1" applyBorder="1" applyAlignment="1" applyProtection="1">
      <alignment horizontal="center" vertical="center"/>
      <protection hidden="1"/>
    </xf>
    <xf numFmtId="0" fontId="16" fillId="0" borderId="8" xfId="0" applyFont="1" applyBorder="1" applyAlignment="1" applyProtection="1">
      <alignment horizontal="center" vertical="center"/>
      <protection hidden="1"/>
    </xf>
    <xf numFmtId="0" fontId="16" fillId="0" borderId="9" xfId="0" applyFont="1" applyBorder="1" applyAlignment="1" applyProtection="1">
      <alignment horizontal="center" vertical="center"/>
      <protection hidden="1"/>
    </xf>
    <xf numFmtId="49" fontId="16" fillId="0" borderId="2" xfId="0" applyNumberFormat="1" applyFont="1" applyBorder="1" applyAlignment="1" applyProtection="1">
      <alignment horizontal="center" vertical="top"/>
      <protection hidden="1"/>
    </xf>
    <xf numFmtId="49" fontId="16" fillId="0" borderId="7" xfId="0" applyNumberFormat="1" applyFont="1" applyBorder="1" applyAlignment="1" applyProtection="1">
      <alignment horizontal="center" vertical="top"/>
      <protection hidden="1"/>
    </xf>
    <xf numFmtId="176" fontId="16" fillId="2" borderId="3" xfId="0" applyNumberFormat="1" applyFont="1" applyFill="1" applyBorder="1" applyAlignment="1" applyProtection="1">
      <alignment horizontal="center" vertical="center"/>
      <protection hidden="1"/>
    </xf>
    <xf numFmtId="0" fontId="16" fillId="0" borderId="3" xfId="0" applyFont="1" applyBorder="1" applyAlignment="1" applyProtection="1">
      <alignment vertical="top"/>
      <protection hidden="1"/>
    </xf>
    <xf numFmtId="0" fontId="16" fillId="0" borderId="8" xfId="0" applyFont="1" applyBorder="1" applyAlignment="1" applyProtection="1">
      <alignment vertical="top"/>
      <protection hidden="1"/>
    </xf>
    <xf numFmtId="0" fontId="16" fillId="0" borderId="3" xfId="0" applyFont="1" applyBorder="1" applyAlignment="1" applyProtection="1">
      <alignment horizontal="center" vertical="center" wrapText="1"/>
      <protection hidden="1"/>
    </xf>
    <xf numFmtId="0" fontId="16" fillId="0" borderId="4" xfId="0" applyFont="1" applyBorder="1" applyAlignment="1" applyProtection="1">
      <alignment horizontal="center" vertical="center" wrapText="1"/>
      <protection hidden="1"/>
    </xf>
    <xf numFmtId="0" fontId="16" fillId="0" borderId="5" xfId="0" applyFont="1" applyBorder="1" applyAlignment="1" applyProtection="1">
      <alignment horizontal="center" vertical="center" wrapText="1"/>
      <protection hidden="1"/>
    </xf>
    <xf numFmtId="0" fontId="16" fillId="0" borderId="0" xfId="0" applyFont="1" applyAlignment="1" applyProtection="1">
      <alignment horizontal="center" vertical="center" wrapText="1"/>
      <protection hidden="1"/>
    </xf>
    <xf numFmtId="0" fontId="16" fillId="0" borderId="6" xfId="0" applyFont="1" applyBorder="1" applyAlignment="1" applyProtection="1">
      <alignment horizontal="center" vertical="center" wrapText="1"/>
      <protection hidden="1"/>
    </xf>
    <xf numFmtId="0" fontId="16" fillId="0" borderId="7" xfId="0" applyFont="1" applyBorder="1" applyAlignment="1" applyProtection="1">
      <alignment horizontal="center" vertical="center" wrapText="1"/>
      <protection hidden="1"/>
    </xf>
    <xf numFmtId="0" fontId="16" fillId="0" borderId="8" xfId="0" applyFont="1" applyBorder="1" applyAlignment="1" applyProtection="1">
      <alignment horizontal="center" vertical="center" wrapText="1"/>
      <protection hidden="1"/>
    </xf>
    <xf numFmtId="0" fontId="16" fillId="0" borderId="9" xfId="0" applyFont="1" applyBorder="1" applyAlignment="1" applyProtection="1">
      <alignment horizontal="center" vertical="center" wrapText="1"/>
      <protection hidden="1"/>
    </xf>
    <xf numFmtId="49" fontId="16" fillId="0" borderId="5" xfId="0" applyNumberFormat="1" applyFont="1" applyBorder="1" applyAlignment="1" applyProtection="1">
      <alignment horizontal="center" vertical="top"/>
      <protection hidden="1"/>
    </xf>
    <xf numFmtId="0" fontId="16" fillId="0" borderId="0" xfId="0" applyFont="1" applyAlignment="1" applyProtection="1">
      <alignment horizontal="left" vertical="center"/>
      <protection hidden="1"/>
    </xf>
    <xf numFmtId="49" fontId="16" fillId="0" borderId="3" xfId="0" applyNumberFormat="1" applyFont="1" applyBorder="1" applyAlignment="1" applyProtection="1">
      <alignment horizontal="center" vertical="top"/>
      <protection hidden="1"/>
    </xf>
    <xf numFmtId="49" fontId="16" fillId="0" borderId="8" xfId="0" applyNumberFormat="1" applyFont="1" applyBorder="1" applyAlignment="1" applyProtection="1">
      <alignment horizontal="center" vertical="top"/>
      <protection hidden="1"/>
    </xf>
    <xf numFmtId="178" fontId="16" fillId="2" borderId="2" xfId="0" applyNumberFormat="1" applyFont="1" applyFill="1" applyBorder="1" applyAlignment="1" applyProtection="1">
      <alignment horizontal="left" vertical="center"/>
      <protection hidden="1"/>
    </xf>
    <xf numFmtId="178" fontId="16" fillId="2" borderId="3" xfId="0" applyNumberFormat="1" applyFont="1" applyFill="1" applyBorder="1" applyAlignment="1" applyProtection="1">
      <alignment horizontal="left" vertical="center"/>
      <protection hidden="1"/>
    </xf>
    <xf numFmtId="178" fontId="16" fillId="2" borderId="4" xfId="0" applyNumberFormat="1" applyFont="1" applyFill="1" applyBorder="1" applyAlignment="1" applyProtection="1">
      <alignment horizontal="left" vertical="center"/>
      <protection hidden="1"/>
    </xf>
    <xf numFmtId="178" fontId="16" fillId="2" borderId="3" xfId="0" applyNumberFormat="1" applyFont="1" applyFill="1" applyBorder="1" applyAlignment="1" applyProtection="1">
      <alignment horizontal="center" vertical="center"/>
      <protection hidden="1"/>
    </xf>
    <xf numFmtId="0" fontId="16" fillId="0" borderId="0" xfId="0" applyFont="1" applyAlignment="1" applyProtection="1">
      <alignment horizontal="center" vertical="top"/>
      <protection hidden="1"/>
    </xf>
    <xf numFmtId="0" fontId="16" fillId="0" borderId="8" xfId="0" applyFont="1" applyBorder="1" applyAlignment="1" applyProtection="1">
      <alignment horizontal="center" vertical="top"/>
      <protection hidden="1"/>
    </xf>
    <xf numFmtId="0" fontId="16" fillId="0" borderId="6" xfId="0" applyFont="1" applyBorder="1" applyAlignment="1" applyProtection="1">
      <alignment horizontal="center" vertical="center"/>
      <protection hidden="1"/>
    </xf>
    <xf numFmtId="49" fontId="16" fillId="0" borderId="0" xfId="0" applyNumberFormat="1" applyFont="1" applyAlignment="1" applyProtection="1">
      <alignment horizontal="center" vertical="top"/>
      <protection hidden="1"/>
    </xf>
    <xf numFmtId="179" fontId="16" fillId="2" borderId="2" xfId="0" applyNumberFormat="1" applyFont="1" applyFill="1" applyBorder="1" applyAlignment="1" applyProtection="1">
      <alignment horizontal="left" vertical="center"/>
      <protection hidden="1"/>
    </xf>
    <xf numFmtId="179" fontId="16" fillId="2" borderId="3" xfId="0" applyNumberFormat="1" applyFont="1" applyFill="1" applyBorder="1" applyAlignment="1" applyProtection="1">
      <alignment horizontal="left" vertical="center"/>
      <protection hidden="1"/>
    </xf>
    <xf numFmtId="179" fontId="16" fillId="2" borderId="4" xfId="0" applyNumberFormat="1" applyFont="1" applyFill="1" applyBorder="1" applyAlignment="1" applyProtection="1">
      <alignment horizontal="left" vertical="center"/>
      <protection hidden="1"/>
    </xf>
    <xf numFmtId="0" fontId="16" fillId="0" borderId="3" xfId="0" applyFont="1" applyBorder="1" applyAlignment="1" applyProtection="1">
      <alignment horizontal="center" vertical="top"/>
      <protection hidden="1"/>
    </xf>
    <xf numFmtId="0" fontId="22" fillId="0" borderId="2" xfId="0" applyFont="1" applyBorder="1" applyAlignment="1" applyProtection="1">
      <alignment horizontal="center" vertical="center" wrapText="1"/>
      <protection hidden="1"/>
    </xf>
    <xf numFmtId="0" fontId="22" fillId="0" borderId="3" xfId="0" applyFont="1" applyBorder="1" applyAlignment="1" applyProtection="1">
      <alignment horizontal="center" vertical="center" wrapText="1"/>
      <protection hidden="1"/>
    </xf>
    <xf numFmtId="0" fontId="22" fillId="0" borderId="4" xfId="0" applyFont="1" applyBorder="1" applyAlignment="1" applyProtection="1">
      <alignment horizontal="center" vertical="center" wrapText="1"/>
      <protection hidden="1"/>
    </xf>
    <xf numFmtId="0" fontId="22" fillId="0" borderId="5" xfId="0" applyFont="1" applyBorder="1" applyAlignment="1" applyProtection="1">
      <alignment horizontal="center" vertical="center" wrapText="1"/>
      <protection hidden="1"/>
    </xf>
    <xf numFmtId="0" fontId="22" fillId="0" borderId="0" xfId="0" applyFont="1" applyAlignment="1" applyProtection="1">
      <alignment horizontal="center" vertical="center" wrapText="1"/>
      <protection hidden="1"/>
    </xf>
    <xf numFmtId="0" fontId="22" fillId="0" borderId="6" xfId="0" applyFont="1" applyBorder="1" applyAlignment="1" applyProtection="1">
      <alignment horizontal="center" vertical="center" wrapText="1"/>
      <protection hidden="1"/>
    </xf>
    <xf numFmtId="0" fontId="22" fillId="0" borderId="7" xfId="0" applyFont="1" applyBorder="1" applyAlignment="1" applyProtection="1">
      <alignment horizontal="center" vertical="center" wrapText="1"/>
      <protection hidden="1"/>
    </xf>
    <xf numFmtId="0" fontId="22" fillId="0" borderId="8" xfId="0" applyFont="1" applyBorder="1" applyAlignment="1" applyProtection="1">
      <alignment horizontal="center" vertical="center" wrapText="1"/>
      <protection hidden="1"/>
    </xf>
    <xf numFmtId="0" fontId="22" fillId="0" borderId="9" xfId="0" applyFont="1" applyBorder="1" applyAlignment="1" applyProtection="1">
      <alignment horizontal="center" vertical="center" wrapText="1"/>
      <protection hidden="1"/>
    </xf>
    <xf numFmtId="0" fontId="17" fillId="0" borderId="0" xfId="0" applyFont="1" applyAlignment="1" applyProtection="1">
      <alignment horizontal="center" vertical="center"/>
      <protection hidden="1"/>
    </xf>
    <xf numFmtId="176" fontId="16" fillId="2" borderId="1" xfId="0" applyNumberFormat="1" applyFont="1" applyFill="1" applyBorder="1" applyProtection="1">
      <alignment vertical="center"/>
      <protection hidden="1"/>
    </xf>
    <xf numFmtId="176" fontId="16" fillId="2" borderId="10" xfId="0" applyNumberFormat="1" applyFont="1" applyFill="1" applyBorder="1" applyProtection="1">
      <alignment vertical="center"/>
      <protection locked="0"/>
    </xf>
    <xf numFmtId="176" fontId="16" fillId="2" borderId="12" xfId="0" applyNumberFormat="1" applyFont="1" applyFill="1" applyBorder="1" applyProtection="1">
      <alignment vertical="center"/>
      <protection locked="0"/>
    </xf>
    <xf numFmtId="176" fontId="16" fillId="2" borderId="11" xfId="0" applyNumberFormat="1" applyFont="1" applyFill="1" applyBorder="1" applyProtection="1">
      <alignment vertical="center"/>
      <protection locked="0"/>
    </xf>
    <xf numFmtId="177" fontId="16" fillId="2" borderId="2" xfId="0" applyNumberFormat="1" applyFont="1" applyFill="1" applyBorder="1" applyAlignment="1" applyProtection="1">
      <alignment horizontal="left" vertical="center"/>
      <protection hidden="1"/>
    </xf>
    <xf numFmtId="177" fontId="16" fillId="2" borderId="3" xfId="0" applyNumberFormat="1" applyFont="1" applyFill="1" applyBorder="1" applyAlignment="1" applyProtection="1">
      <alignment horizontal="left" vertical="center"/>
      <protection hidden="1"/>
    </xf>
    <xf numFmtId="177" fontId="16" fillId="2" borderId="4" xfId="0" applyNumberFormat="1" applyFont="1" applyFill="1" applyBorder="1" applyAlignment="1" applyProtection="1">
      <alignment horizontal="left" vertical="center"/>
      <protection hidden="1"/>
    </xf>
    <xf numFmtId="0" fontId="16" fillId="0" borderId="0" xfId="0" applyFont="1" applyAlignment="1" applyProtection="1">
      <alignment vertical="center" wrapText="1"/>
      <protection hidden="1"/>
    </xf>
    <xf numFmtId="177" fontId="16" fillId="7" borderId="10" xfId="0" applyNumberFormat="1" applyFont="1" applyFill="1" applyBorder="1" applyAlignment="1" applyProtection="1">
      <alignment vertical="center" wrapText="1"/>
      <protection hidden="1"/>
    </xf>
    <xf numFmtId="0" fontId="0" fillId="7" borderId="12" xfId="0" applyFill="1" applyBorder="1" applyAlignment="1" applyProtection="1">
      <alignment vertical="center" wrapText="1"/>
      <protection hidden="1"/>
    </xf>
    <xf numFmtId="0" fontId="0" fillId="7" borderId="11" xfId="0" applyFill="1" applyBorder="1" applyAlignment="1" applyProtection="1">
      <alignment vertical="center" wrapText="1"/>
      <protection hidden="1"/>
    </xf>
    <xf numFmtId="177" fontId="16" fillId="2" borderId="1" xfId="0" applyNumberFormat="1" applyFont="1" applyFill="1" applyBorder="1" applyProtection="1">
      <alignment vertical="center"/>
      <protection hidden="1"/>
    </xf>
    <xf numFmtId="0" fontId="64" fillId="7" borderId="12" xfId="4" applyFont="1" applyFill="1" applyBorder="1" applyAlignment="1" applyProtection="1">
      <alignment vertical="center" wrapText="1"/>
      <protection hidden="1"/>
    </xf>
    <xf numFmtId="0" fontId="59" fillId="7" borderId="12" xfId="0" applyFont="1" applyFill="1" applyBorder="1" applyAlignment="1" applyProtection="1">
      <alignment vertical="center" wrapText="1"/>
      <protection hidden="1"/>
    </xf>
    <xf numFmtId="0" fontId="59" fillId="7" borderId="11" xfId="0" applyFont="1" applyFill="1" applyBorder="1" applyAlignment="1" applyProtection="1">
      <alignment vertical="center" wrapText="1"/>
      <protection hidden="1"/>
    </xf>
    <xf numFmtId="0" fontId="0" fillId="5" borderId="29" xfId="0" applyFill="1" applyBorder="1" applyAlignment="1" applyProtection="1">
      <alignment horizontal="left" vertical="top" wrapText="1"/>
      <protection locked="0"/>
    </xf>
    <xf numFmtId="0" fontId="0" fillId="5" borderId="30" xfId="0" applyFill="1" applyBorder="1" applyAlignment="1" applyProtection="1">
      <alignment horizontal="left" vertical="top" wrapText="1"/>
      <protection locked="0"/>
    </xf>
    <xf numFmtId="0" fontId="0" fillId="5" borderId="31" xfId="0" applyFill="1" applyBorder="1" applyAlignment="1" applyProtection="1">
      <alignment horizontal="left" vertical="top" wrapText="1"/>
      <protection locked="0"/>
    </xf>
    <xf numFmtId="0" fontId="0" fillId="5" borderId="22"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3" xfId="0" applyFill="1" applyBorder="1" applyAlignment="1" applyProtection="1">
      <alignment horizontal="left" vertical="top" wrapText="1"/>
      <protection locked="0"/>
    </xf>
    <xf numFmtId="0" fontId="0" fillId="5" borderId="26" xfId="0" applyFill="1" applyBorder="1" applyAlignment="1" applyProtection="1">
      <alignment horizontal="left" vertical="top" wrapText="1"/>
      <protection locked="0"/>
    </xf>
    <xf numFmtId="0" fontId="0" fillId="5" borderId="27" xfId="0" applyFill="1" applyBorder="1" applyAlignment="1" applyProtection="1">
      <alignment horizontal="left" vertical="top" wrapText="1"/>
      <protection locked="0"/>
    </xf>
    <xf numFmtId="0" fontId="0" fillId="5" borderId="28" xfId="0" applyFill="1" applyBorder="1" applyAlignment="1" applyProtection="1">
      <alignment horizontal="left" vertical="top" wrapText="1"/>
      <protection locked="0"/>
    </xf>
    <xf numFmtId="0" fontId="0" fillId="0" borderId="30" xfId="0" applyBorder="1" applyAlignment="1" applyProtection="1">
      <alignment horizontal="left" vertical="top" wrapText="1"/>
      <protection locked="0"/>
    </xf>
    <xf numFmtId="0" fontId="0" fillId="0" borderId="31" xfId="0" applyBorder="1" applyAlignment="1" applyProtection="1">
      <alignment horizontal="left" vertical="top" wrapText="1"/>
      <protection locked="0"/>
    </xf>
    <xf numFmtId="0" fontId="0" fillId="0" borderId="26"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0" borderId="28" xfId="0" applyBorder="1" applyAlignment="1" applyProtection="1">
      <alignment horizontal="left" vertical="top" wrapText="1"/>
      <protection locked="0"/>
    </xf>
    <xf numFmtId="0" fontId="52" fillId="0" borderId="62" xfId="0" applyFont="1" applyBorder="1" applyAlignment="1" applyProtection="1">
      <alignment vertical="center" wrapText="1"/>
      <protection locked="0"/>
    </xf>
    <xf numFmtId="0" fontId="0" fillId="0" borderId="63" xfId="0" applyBorder="1" applyAlignment="1" applyProtection="1">
      <alignment vertical="center" wrapText="1"/>
      <protection locked="0"/>
    </xf>
    <xf numFmtId="0" fontId="0" fillId="0" borderId="64" xfId="0" applyBorder="1" applyAlignment="1" applyProtection="1">
      <alignment vertical="center" wrapText="1"/>
      <protection locked="0"/>
    </xf>
    <xf numFmtId="0" fontId="0" fillId="5" borderId="62"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64" xfId="0" applyFill="1" applyBorder="1" applyAlignment="1" applyProtection="1">
      <alignment horizontal="center" vertical="center"/>
      <protection locked="0"/>
    </xf>
    <xf numFmtId="0" fontId="52" fillId="0" borderId="62" xfId="0" applyFont="1" applyBorder="1" applyAlignment="1">
      <alignment vertical="center" wrapText="1"/>
    </xf>
    <xf numFmtId="0" fontId="0" fillId="0" borderId="63" xfId="0" applyBorder="1" applyAlignment="1">
      <alignment vertical="center" wrapText="1"/>
    </xf>
    <xf numFmtId="0" fontId="0" fillId="0" borderId="64" xfId="0" applyBorder="1" applyAlignment="1">
      <alignment vertical="center" wrapText="1"/>
    </xf>
    <xf numFmtId="0" fontId="36" fillId="5" borderId="6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6" fillId="5" borderId="6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6" fillId="0" borderId="65" xfId="0" applyFont="1" applyBorder="1" applyAlignment="1">
      <alignment horizontal="left" vertical="center"/>
    </xf>
    <xf numFmtId="0" fontId="55" fillId="0" borderId="66" xfId="0" applyFont="1" applyBorder="1" applyAlignment="1">
      <alignment horizontal="left" vertical="center"/>
    </xf>
    <xf numFmtId="0" fontId="55" fillId="0" borderId="67" xfId="0" applyFont="1" applyBorder="1" applyAlignment="1">
      <alignment horizontal="left" vertical="center"/>
    </xf>
    <xf numFmtId="0" fontId="64" fillId="0" borderId="0" xfId="0" applyFont="1" applyAlignment="1">
      <alignment horizontal="center" vertical="center"/>
    </xf>
    <xf numFmtId="0" fontId="52" fillId="0" borderId="0" xfId="0" applyFont="1" applyAlignment="1">
      <alignment vertical="center" wrapText="1"/>
    </xf>
    <xf numFmtId="0" fontId="0" fillId="0" borderId="0" xfId="0" applyAlignment="1">
      <alignment vertical="center" wrapText="1"/>
    </xf>
    <xf numFmtId="0" fontId="33" fillId="0" borderId="1" xfId="4" applyFont="1" applyBorder="1" applyAlignment="1" applyProtection="1">
      <alignment horizontal="center" vertical="center"/>
      <protection locked="0"/>
    </xf>
    <xf numFmtId="0" fontId="33" fillId="0" borderId="1" xfId="4" applyFont="1" applyBorder="1" applyProtection="1">
      <alignment vertical="center"/>
      <protection locked="0"/>
    </xf>
    <xf numFmtId="38" fontId="33" fillId="5" borderId="1" xfId="7" applyFont="1" applyFill="1" applyBorder="1" applyAlignment="1" applyProtection="1">
      <alignment vertical="center" wrapText="1"/>
      <protection locked="0"/>
    </xf>
    <xf numFmtId="38" fontId="33" fillId="5" borderId="1" xfId="7" applyFont="1" applyFill="1" applyBorder="1" applyAlignment="1" applyProtection="1">
      <alignment vertical="center"/>
      <protection locked="0"/>
    </xf>
    <xf numFmtId="0" fontId="33" fillId="5" borderId="1" xfId="4" applyFont="1" applyFill="1" applyBorder="1" applyAlignment="1" applyProtection="1">
      <alignment vertical="center" wrapText="1"/>
      <protection locked="0"/>
    </xf>
    <xf numFmtId="0" fontId="33" fillId="0" borderId="10" xfId="4" applyFont="1" applyBorder="1" applyAlignment="1" applyProtection="1">
      <alignment horizontal="center" vertical="center"/>
      <protection locked="0"/>
    </xf>
    <xf numFmtId="0" fontId="33" fillId="0" borderId="11" xfId="4" applyFont="1" applyBorder="1" applyAlignment="1" applyProtection="1">
      <alignment horizontal="center" vertical="center"/>
      <protection locked="0"/>
    </xf>
    <xf numFmtId="0" fontId="33" fillId="2" borderId="10" xfId="4" applyFont="1" applyFill="1" applyBorder="1" applyProtection="1">
      <alignment vertical="center"/>
      <protection hidden="1"/>
    </xf>
    <xf numFmtId="0" fontId="33" fillId="2" borderId="12" xfId="4" applyFont="1" applyFill="1" applyBorder="1" applyProtection="1">
      <alignment vertical="center"/>
      <protection hidden="1"/>
    </xf>
    <xf numFmtId="0" fontId="33" fillId="2" borderId="11" xfId="4" applyFont="1" applyFill="1" applyBorder="1" applyProtection="1">
      <alignment vertical="center"/>
      <protection hidden="1"/>
    </xf>
    <xf numFmtId="38" fontId="33" fillId="2" borderId="10" xfId="7" applyFont="1" applyFill="1" applyBorder="1" applyAlignment="1" applyProtection="1">
      <alignment vertical="center"/>
      <protection hidden="1"/>
    </xf>
    <xf numFmtId="38" fontId="33" fillId="2" borderId="12" xfId="7" applyFont="1" applyFill="1" applyBorder="1" applyAlignment="1" applyProtection="1">
      <alignment vertical="center"/>
      <protection hidden="1"/>
    </xf>
    <xf numFmtId="38" fontId="33" fillId="2" borderId="11" xfId="7" applyFont="1" applyFill="1" applyBorder="1" applyAlignment="1" applyProtection="1">
      <alignment vertical="center"/>
      <protection hidden="1"/>
    </xf>
    <xf numFmtId="0" fontId="49" fillId="0" borderId="1" xfId="4" applyFont="1" applyBorder="1" applyAlignment="1" applyProtection="1">
      <alignment horizontal="left" vertical="center" wrapText="1"/>
      <protection locked="0"/>
    </xf>
    <xf numFmtId="0" fontId="37" fillId="0" borderId="2" xfId="4" applyFont="1" applyBorder="1" applyAlignment="1" applyProtection="1">
      <alignment horizontal="center" vertical="center" wrapText="1"/>
      <protection locked="0"/>
    </xf>
    <xf numFmtId="0" fontId="37" fillId="0" borderId="5" xfId="4" applyFont="1" applyBorder="1" applyAlignment="1" applyProtection="1">
      <alignment horizontal="center" vertical="center" wrapText="1"/>
      <protection locked="0"/>
    </xf>
    <xf numFmtId="0" fontId="33" fillId="0" borderId="7" xfId="4" applyFont="1" applyBorder="1" applyAlignment="1">
      <alignment horizontal="center" vertical="center" wrapText="1"/>
    </xf>
    <xf numFmtId="0" fontId="44" fillId="0" borderId="1" xfId="4" applyFont="1" applyBorder="1" applyAlignment="1" applyProtection="1">
      <alignment horizontal="center" vertical="center" wrapText="1"/>
      <protection locked="0"/>
    </xf>
    <xf numFmtId="0" fontId="33" fillId="0" borderId="2" xfId="4" applyFont="1" applyBorder="1" applyAlignment="1" applyProtection="1">
      <alignment horizontal="center" vertical="center"/>
      <protection locked="0"/>
    </xf>
    <xf numFmtId="0" fontId="33" fillId="0" borderId="5" xfId="4" applyFont="1" applyBorder="1" applyAlignment="1" applyProtection="1">
      <alignment horizontal="center" vertical="center"/>
      <protection locked="0"/>
    </xf>
    <xf numFmtId="0" fontId="33" fillId="0" borderId="7" xfId="4" applyFont="1" applyBorder="1" applyAlignment="1" applyProtection="1">
      <alignment horizontal="center" vertical="center"/>
      <protection locked="0"/>
    </xf>
    <xf numFmtId="0" fontId="33" fillId="0" borderId="51" xfId="4" applyFont="1" applyBorder="1" applyAlignment="1" applyProtection="1">
      <alignment vertical="center" wrapText="1"/>
      <protection locked="0"/>
    </xf>
    <xf numFmtId="0" fontId="33" fillId="0" borderId="52" xfId="4" applyFont="1" applyBorder="1" applyAlignment="1" applyProtection="1">
      <alignment vertical="center" wrapText="1"/>
      <protection locked="0"/>
    </xf>
    <xf numFmtId="0" fontId="33" fillId="0" borderId="37" xfId="4" applyFont="1" applyBorder="1" applyAlignment="1" applyProtection="1">
      <alignment vertical="center" wrapText="1"/>
      <protection locked="0"/>
    </xf>
    <xf numFmtId="0" fontId="33" fillId="0" borderId="2" xfId="4" applyFont="1" applyBorder="1" applyAlignment="1" applyProtection="1">
      <alignment horizontal="center" vertical="center" wrapText="1"/>
      <protection locked="0"/>
    </xf>
    <xf numFmtId="0" fontId="33" fillId="0" borderId="4" xfId="4" applyFont="1" applyBorder="1" applyAlignment="1" applyProtection="1">
      <alignment horizontal="center" vertical="center" wrapText="1"/>
      <protection locked="0"/>
    </xf>
    <xf numFmtId="0" fontId="33" fillId="0" borderId="5" xfId="4" applyFont="1" applyBorder="1" applyAlignment="1" applyProtection="1">
      <alignment horizontal="center" vertical="center" wrapText="1"/>
      <protection locked="0"/>
    </xf>
    <xf numFmtId="0" fontId="33" fillId="0" borderId="6" xfId="4" applyFont="1" applyBorder="1" applyAlignment="1" applyProtection="1">
      <alignment horizontal="center" vertical="center" wrapText="1"/>
      <protection locked="0"/>
    </xf>
    <xf numFmtId="0" fontId="33" fillId="0" borderId="7" xfId="4" applyFont="1" applyBorder="1" applyAlignment="1" applyProtection="1">
      <alignment horizontal="center" vertical="center" wrapText="1"/>
      <protection locked="0"/>
    </xf>
    <xf numFmtId="0" fontId="33" fillId="0" borderId="9" xfId="4" applyFont="1" applyBorder="1" applyAlignment="1" applyProtection="1">
      <alignment horizontal="center" vertical="center" wrapText="1"/>
      <protection locked="0"/>
    </xf>
    <xf numFmtId="38" fontId="33" fillId="0" borderId="1" xfId="7" applyFont="1" applyFill="1" applyBorder="1" applyAlignment="1">
      <alignment vertical="center"/>
    </xf>
    <xf numFmtId="0" fontId="33" fillId="0" borderId="0" xfId="4" applyFont="1" applyAlignment="1" applyProtection="1">
      <alignment horizontal="center" vertical="center"/>
      <protection locked="0"/>
    </xf>
    <xf numFmtId="0" fontId="33" fillId="4" borderId="7" xfId="4" applyFont="1" applyFill="1" applyBorder="1" applyAlignment="1" applyProtection="1">
      <alignment horizontal="left" vertical="top" wrapText="1"/>
      <protection locked="0"/>
    </xf>
    <xf numFmtId="0" fontId="33" fillId="0" borderId="8" xfId="4" applyFont="1" applyBorder="1">
      <alignment vertical="center"/>
    </xf>
    <xf numFmtId="0" fontId="33" fillId="0" borderId="9" xfId="4" applyFont="1" applyBorder="1">
      <alignment vertical="center"/>
    </xf>
    <xf numFmtId="0" fontId="33" fillId="5" borderId="2" xfId="4" applyFont="1" applyFill="1" applyBorder="1" applyAlignment="1" applyProtection="1">
      <alignment horizontal="left" vertical="top" wrapText="1"/>
      <protection locked="0"/>
    </xf>
    <xf numFmtId="0" fontId="33" fillId="5" borderId="3" xfId="4" applyFont="1" applyFill="1" applyBorder="1" applyAlignment="1" applyProtection="1">
      <alignment horizontal="left" vertical="top" wrapText="1"/>
      <protection locked="0"/>
    </xf>
    <xf numFmtId="0" fontId="33" fillId="5" borderId="4" xfId="4" applyFont="1" applyFill="1" applyBorder="1" applyAlignment="1" applyProtection="1">
      <alignment horizontal="left" vertical="top" wrapText="1"/>
      <protection locked="0"/>
    </xf>
    <xf numFmtId="0" fontId="33" fillId="5" borderId="7" xfId="4" applyFont="1" applyFill="1" applyBorder="1" applyAlignment="1" applyProtection="1">
      <alignment horizontal="left" vertical="top" wrapText="1"/>
      <protection locked="0"/>
    </xf>
    <xf numFmtId="0" fontId="33" fillId="5" borderId="8" xfId="4" applyFont="1" applyFill="1" applyBorder="1" applyAlignment="1" applyProtection="1">
      <alignment horizontal="left" vertical="top" wrapText="1"/>
      <protection locked="0"/>
    </xf>
    <xf numFmtId="0" fontId="33" fillId="5" borderId="9" xfId="4" applyFont="1" applyFill="1" applyBorder="1" applyAlignment="1" applyProtection="1">
      <alignment horizontal="left" vertical="top" wrapText="1"/>
      <protection locked="0"/>
    </xf>
    <xf numFmtId="0" fontId="33" fillId="0" borderId="1" xfId="4" applyFont="1" applyBorder="1" applyAlignment="1" applyProtection="1">
      <alignment vertical="center" wrapText="1"/>
      <protection locked="0"/>
    </xf>
    <xf numFmtId="0" fontId="33" fillId="0" borderId="2" xfId="4" applyFont="1" applyBorder="1" applyProtection="1">
      <alignment vertical="center"/>
      <protection locked="0"/>
    </xf>
    <xf numFmtId="0" fontId="33" fillId="0" borderId="3" xfId="4" applyFont="1" applyBorder="1" applyProtection="1">
      <alignment vertical="center"/>
      <protection locked="0"/>
    </xf>
    <xf numFmtId="0" fontId="33" fillId="0" borderId="4" xfId="4" applyFont="1" applyBorder="1" applyProtection="1">
      <alignment vertical="center"/>
      <protection locked="0"/>
    </xf>
    <xf numFmtId="0" fontId="33" fillId="0" borderId="7" xfId="4" applyFont="1" applyBorder="1" applyProtection="1">
      <alignment vertical="center"/>
      <protection locked="0"/>
    </xf>
    <xf numFmtId="0" fontId="33" fillId="0" borderId="8" xfId="4" applyFont="1" applyBorder="1" applyProtection="1">
      <alignment vertical="center"/>
      <protection locked="0"/>
    </xf>
    <xf numFmtId="0" fontId="33" fillId="0" borderId="9" xfId="4" applyFont="1" applyBorder="1" applyProtection="1">
      <alignment vertical="center"/>
      <protection locked="0"/>
    </xf>
    <xf numFmtId="0" fontId="33" fillId="0" borderId="51" xfId="4" applyFont="1" applyBorder="1" applyAlignment="1" applyProtection="1">
      <alignment horizontal="center" vertical="center"/>
      <protection locked="0"/>
    </xf>
    <xf numFmtId="0" fontId="33" fillId="0" borderId="37" xfId="4" applyFont="1" applyBorder="1" applyAlignment="1" applyProtection="1">
      <alignment horizontal="center" vertical="center"/>
      <protection locked="0"/>
    </xf>
    <xf numFmtId="0" fontId="33" fillId="5" borderId="10" xfId="4" applyFont="1" applyFill="1" applyBorder="1" applyProtection="1">
      <alignment vertical="center"/>
      <protection locked="0"/>
    </xf>
    <xf numFmtId="0" fontId="33" fillId="5" borderId="11" xfId="4" applyFont="1" applyFill="1" applyBorder="1" applyProtection="1">
      <alignment vertical="center"/>
      <protection locked="0"/>
    </xf>
    <xf numFmtId="0" fontId="33" fillId="0" borderId="1" xfId="4" applyFont="1" applyBorder="1" applyAlignment="1">
      <alignment horizontal="center" vertical="center"/>
    </xf>
    <xf numFmtId="0" fontId="33" fillId="3" borderId="1" xfId="4" applyFont="1" applyFill="1" applyBorder="1">
      <alignment vertical="center"/>
    </xf>
    <xf numFmtId="0" fontId="17" fillId="0" borderId="30" xfId="0" applyFont="1" applyBorder="1" applyAlignment="1" applyProtection="1">
      <alignment horizontal="left" vertical="center"/>
      <protection locked="0"/>
    </xf>
    <xf numFmtId="0" fontId="17" fillId="0" borderId="27" xfId="0" applyFont="1" applyBorder="1" applyAlignment="1" applyProtection="1">
      <alignment horizontal="left" vertical="center" wrapText="1"/>
      <protection locked="0"/>
    </xf>
    <xf numFmtId="0" fontId="33" fillId="5" borderId="22" xfId="0" applyFont="1" applyFill="1" applyBorder="1" applyAlignment="1" applyProtection="1">
      <alignment horizontal="left" vertical="top" wrapText="1"/>
      <protection locked="0"/>
    </xf>
    <xf numFmtId="0" fontId="33" fillId="5" borderId="0" xfId="0" applyFont="1" applyFill="1" applyAlignment="1" applyProtection="1">
      <alignment horizontal="left" vertical="top" wrapText="1"/>
      <protection locked="0"/>
    </xf>
    <xf numFmtId="0" fontId="33" fillId="5" borderId="23" xfId="0" applyFont="1" applyFill="1" applyBorder="1" applyAlignment="1" applyProtection="1">
      <alignment horizontal="left" vertical="top" wrapText="1"/>
      <protection locked="0"/>
    </xf>
    <xf numFmtId="0" fontId="33" fillId="5" borderId="26" xfId="0" applyFont="1" applyFill="1" applyBorder="1" applyAlignment="1" applyProtection="1">
      <alignment horizontal="left" vertical="top" wrapText="1"/>
      <protection locked="0"/>
    </xf>
    <xf numFmtId="0" fontId="33" fillId="5" borderId="27" xfId="0" applyFont="1" applyFill="1" applyBorder="1" applyAlignment="1" applyProtection="1">
      <alignment horizontal="left" vertical="top" wrapText="1"/>
      <protection locked="0"/>
    </xf>
    <xf numFmtId="0" fontId="33" fillId="5" borderId="28" xfId="0" applyFont="1" applyFill="1" applyBorder="1" applyAlignment="1" applyProtection="1">
      <alignment horizontal="left" vertical="top" wrapText="1"/>
      <protection locked="0"/>
    </xf>
    <xf numFmtId="0" fontId="17" fillId="0" borderId="26" xfId="0" applyFont="1" applyBorder="1" applyAlignment="1" applyProtection="1">
      <alignment horizontal="center" vertical="center"/>
      <protection locked="0"/>
    </xf>
    <xf numFmtId="0" fontId="17" fillId="0" borderId="27" xfId="0" applyFont="1" applyBorder="1" applyAlignment="1" applyProtection="1">
      <alignment horizontal="center" vertical="center"/>
      <protection locked="0"/>
    </xf>
    <xf numFmtId="0" fontId="17" fillId="0" borderId="28" xfId="0" applyFont="1" applyBorder="1" applyAlignment="1" applyProtection="1">
      <alignment horizontal="center" vertical="center"/>
      <protection locked="0"/>
    </xf>
    <xf numFmtId="0" fontId="33" fillId="0" borderId="29" xfId="0" applyFont="1" applyBorder="1" applyAlignment="1" applyProtection="1">
      <alignment horizontal="left" vertical="top" wrapText="1"/>
      <protection locked="0"/>
    </xf>
    <xf numFmtId="0" fontId="59" fillId="0" borderId="30" xfId="0" applyFont="1" applyBorder="1" applyAlignment="1" applyProtection="1">
      <alignment horizontal="left" vertical="top"/>
      <protection locked="0"/>
    </xf>
    <xf numFmtId="0" fontId="59" fillId="0" borderId="31" xfId="0" applyFont="1" applyBorder="1" applyAlignment="1" applyProtection="1">
      <alignment horizontal="left" vertical="top"/>
      <protection locked="0"/>
    </xf>
    <xf numFmtId="0" fontId="59" fillId="0" borderId="22" xfId="0" applyFont="1" applyBorder="1" applyAlignment="1" applyProtection="1">
      <alignment horizontal="left" vertical="top"/>
      <protection locked="0"/>
    </xf>
    <xf numFmtId="0" fontId="59" fillId="0" borderId="0" xfId="0" applyFont="1" applyAlignment="1" applyProtection="1">
      <alignment horizontal="left" vertical="top"/>
      <protection locked="0"/>
    </xf>
    <xf numFmtId="0" fontId="59" fillId="0" borderId="23" xfId="0" applyFont="1" applyBorder="1" applyAlignment="1" applyProtection="1">
      <alignment horizontal="left" vertical="top"/>
      <protection locked="0"/>
    </xf>
    <xf numFmtId="0" fontId="16" fillId="5" borderId="22"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3" xfId="0" applyBorder="1" applyAlignment="1">
      <alignment horizontal="left" vertical="top" wrapText="1"/>
    </xf>
    <xf numFmtId="0" fontId="0" fillId="0" borderId="22" xfId="0" applyBorder="1" applyAlignment="1">
      <alignment horizontal="left" vertical="top" wrapText="1"/>
    </xf>
    <xf numFmtId="0" fontId="0" fillId="0" borderId="26" xfId="0"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33" fillId="0" borderId="29" xfId="0" applyFont="1" applyBorder="1" applyAlignment="1">
      <alignment horizontal="left" vertical="top" wrapText="1"/>
    </xf>
    <xf numFmtId="0" fontId="33" fillId="0" borderId="30" xfId="0" applyFont="1" applyBorder="1" applyAlignment="1">
      <alignment horizontal="left" vertical="top" wrapText="1"/>
    </xf>
    <xf numFmtId="0" fontId="33" fillId="0" borderId="31" xfId="0" applyFont="1" applyBorder="1" applyAlignment="1">
      <alignment horizontal="left" vertical="top" wrapText="1"/>
    </xf>
    <xf numFmtId="0" fontId="33" fillId="0" borderId="22" xfId="0" applyFont="1" applyBorder="1" applyAlignment="1">
      <alignment horizontal="left" vertical="top" wrapText="1"/>
    </xf>
    <xf numFmtId="0" fontId="33" fillId="0" borderId="0" xfId="0" applyFont="1" applyAlignment="1">
      <alignment horizontal="left" vertical="top" wrapText="1"/>
    </xf>
    <xf numFmtId="0" fontId="33" fillId="0" borderId="23" xfId="0" applyFont="1" applyBorder="1" applyAlignment="1">
      <alignment horizontal="left" vertical="top" wrapText="1"/>
    </xf>
    <xf numFmtId="0" fontId="16" fillId="5" borderId="29" xfId="0" applyFont="1" applyFill="1" applyBorder="1" applyAlignment="1" applyProtection="1">
      <alignment horizontal="left" vertical="top" wrapText="1"/>
      <protection locked="0"/>
    </xf>
    <xf numFmtId="0" fontId="16" fillId="5" borderId="30" xfId="0" applyFont="1" applyFill="1" applyBorder="1" applyAlignment="1" applyProtection="1">
      <alignment horizontal="left" vertical="top"/>
      <protection locked="0"/>
    </xf>
    <xf numFmtId="0" fontId="16" fillId="5" borderId="31" xfId="0" applyFont="1" applyFill="1" applyBorder="1" applyAlignment="1" applyProtection="1">
      <alignment horizontal="left" vertical="top"/>
      <protection locked="0"/>
    </xf>
    <xf numFmtId="0" fontId="16" fillId="5" borderId="22" xfId="0" applyFont="1" applyFill="1" applyBorder="1" applyAlignment="1" applyProtection="1">
      <alignment horizontal="left" vertical="top"/>
      <protection locked="0"/>
    </xf>
    <xf numFmtId="0" fontId="16" fillId="5" borderId="23" xfId="0" applyFont="1" applyFill="1" applyBorder="1" applyAlignment="1" applyProtection="1">
      <alignment horizontal="left" vertical="top"/>
      <protection locked="0"/>
    </xf>
    <xf numFmtId="0" fontId="16" fillId="0" borderId="29"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16" fillId="0" borderId="33" xfId="0" applyFont="1" applyBorder="1" applyAlignment="1" applyProtection="1">
      <alignment horizontal="center" vertical="center" wrapText="1"/>
      <protection locked="0"/>
    </xf>
    <xf numFmtId="0" fontId="16" fillId="0" borderId="26" xfId="0" applyFont="1" applyBorder="1" applyAlignment="1" applyProtection="1">
      <alignment horizontal="center" vertical="center" wrapText="1"/>
      <protection locked="0"/>
    </xf>
    <xf numFmtId="0" fontId="16" fillId="0" borderId="27" xfId="0" applyFont="1" applyBorder="1" applyAlignment="1" applyProtection="1">
      <alignment horizontal="center" vertical="center" wrapText="1"/>
      <protection locked="0"/>
    </xf>
    <xf numFmtId="0" fontId="16" fillId="0" borderId="38" xfId="0" applyFont="1" applyBorder="1" applyAlignment="1" applyProtection="1">
      <alignment horizontal="center" vertical="center" wrapText="1"/>
      <protection locked="0"/>
    </xf>
    <xf numFmtId="0" fontId="36" fillId="5" borderId="4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6" fillId="5" borderId="4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0" fillId="0" borderId="40" xfId="0" applyFont="1" applyBorder="1" applyAlignment="1" applyProtection="1">
      <alignment horizontal="left" vertical="center"/>
      <protection locked="0"/>
    </xf>
    <xf numFmtId="0" fontId="20" fillId="0" borderId="42" xfId="0" applyFont="1" applyBorder="1" applyAlignment="1" applyProtection="1">
      <alignment horizontal="left" vertical="center"/>
      <protection locked="0"/>
    </xf>
    <xf numFmtId="0" fontId="20" fillId="0" borderId="41" xfId="0" applyFont="1" applyBorder="1" applyAlignment="1" applyProtection="1">
      <alignment horizontal="left" vertical="center"/>
      <protection locked="0"/>
    </xf>
    <xf numFmtId="0" fontId="20" fillId="0" borderId="43" xfId="0" applyFont="1" applyBorder="1" applyAlignment="1" applyProtection="1">
      <alignment horizontal="left" vertical="center"/>
      <protection locked="0"/>
    </xf>
    <xf numFmtId="0" fontId="20" fillId="0" borderId="36" xfId="0" applyFont="1" applyBorder="1" applyAlignment="1" applyProtection="1">
      <alignment horizontal="center" vertical="center"/>
      <protection locked="0"/>
    </xf>
    <xf numFmtId="0" fontId="20" fillId="0" borderId="34" xfId="0" applyFont="1" applyBorder="1" applyAlignment="1" applyProtection="1">
      <alignment horizontal="center" vertical="center"/>
      <protection locked="0"/>
    </xf>
    <xf numFmtId="0" fontId="20" fillId="0" borderId="35" xfId="0" applyFont="1" applyBorder="1" applyAlignment="1" applyProtection="1">
      <alignment horizontal="center" vertical="center"/>
      <protection locked="0"/>
    </xf>
    <xf numFmtId="0" fontId="20" fillId="5" borderId="36" xfId="0" applyFont="1" applyFill="1" applyBorder="1" applyAlignment="1" applyProtection="1">
      <alignment horizontal="left" vertical="center"/>
      <protection locked="0"/>
    </xf>
    <xf numFmtId="0" fontId="20" fillId="5" borderId="34" xfId="0" applyFont="1" applyFill="1" applyBorder="1" applyAlignment="1" applyProtection="1">
      <alignment horizontal="left" vertical="center"/>
      <protection locked="0"/>
    </xf>
    <xf numFmtId="0" fontId="20" fillId="5" borderId="39" xfId="0" applyFont="1" applyFill="1" applyBorder="1" applyAlignment="1" applyProtection="1">
      <alignment horizontal="left" vertical="center"/>
      <protection locked="0"/>
    </xf>
    <xf numFmtId="0" fontId="20" fillId="0" borderId="10" xfId="0" applyFont="1" applyBorder="1" applyAlignment="1" applyProtection="1">
      <alignment horizontal="left" vertical="center"/>
      <protection locked="0"/>
    </xf>
    <xf numFmtId="0" fontId="36" fillId="5"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6" fillId="5"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5" borderId="29" xfId="0" applyFont="1" applyFill="1" applyBorder="1" applyAlignment="1" applyProtection="1">
      <alignment horizontal="left" vertical="top"/>
      <protection locked="0"/>
    </xf>
    <xf numFmtId="0" fontId="16" fillId="5" borderId="26" xfId="0" applyFont="1" applyFill="1" applyBorder="1" applyAlignment="1" applyProtection="1">
      <alignment horizontal="left" vertical="top"/>
      <protection locked="0"/>
    </xf>
    <xf numFmtId="0" fontId="16" fillId="5" borderId="27" xfId="0" applyFont="1" applyFill="1" applyBorder="1" applyAlignment="1" applyProtection="1">
      <alignment horizontal="left" vertical="top"/>
      <protection locked="0"/>
    </xf>
    <xf numFmtId="0" fontId="16" fillId="5" borderId="28" xfId="0" applyFont="1" applyFill="1" applyBorder="1" applyAlignment="1" applyProtection="1">
      <alignment horizontal="left" vertical="top"/>
      <protection locked="0"/>
    </xf>
    <xf numFmtId="0" fontId="20" fillId="0" borderId="11" xfId="0" applyFont="1" applyBorder="1" applyAlignment="1" applyProtection="1">
      <alignment horizontal="left" vertical="center"/>
      <protection locked="0"/>
    </xf>
    <xf numFmtId="0" fontId="20" fillId="0" borderId="32" xfId="0" applyFont="1" applyBorder="1" applyAlignment="1" applyProtection="1">
      <alignment horizontal="left" vertical="center"/>
      <protection locked="0"/>
    </xf>
    <xf numFmtId="0" fontId="17" fillId="0" borderId="30" xfId="0" applyFont="1" applyBorder="1" applyAlignment="1" applyProtection="1">
      <alignment horizontal="center" vertical="center"/>
      <protection locked="0"/>
    </xf>
    <xf numFmtId="0" fontId="17" fillId="0" borderId="0" xfId="0" applyFont="1" applyAlignment="1" applyProtection="1">
      <alignment horizontal="left" vertical="center"/>
      <protection locked="0"/>
    </xf>
    <xf numFmtId="0" fontId="17" fillId="0" borderId="0" xfId="0" applyFont="1" applyAlignment="1" applyProtection="1">
      <alignment horizontal="left" vertical="center" wrapText="1"/>
      <protection locked="0"/>
    </xf>
    <xf numFmtId="0" fontId="33" fillId="0" borderId="30" xfId="0" applyFont="1" applyBorder="1" applyAlignment="1" applyProtection="1">
      <alignment horizontal="left" vertical="top" wrapText="1"/>
      <protection locked="0"/>
    </xf>
    <xf numFmtId="0" fontId="33" fillId="0" borderId="31" xfId="0" applyFont="1" applyBorder="1" applyAlignment="1" applyProtection="1">
      <alignment horizontal="left" vertical="top" wrapText="1"/>
      <protection locked="0"/>
    </xf>
    <xf numFmtId="0" fontId="33" fillId="0" borderId="22" xfId="0" applyFont="1" applyBorder="1" applyAlignment="1" applyProtection="1">
      <alignment horizontal="left" vertical="top" wrapText="1"/>
      <protection locked="0"/>
    </xf>
    <xf numFmtId="0" fontId="33" fillId="0" borderId="0" xfId="0" applyFont="1" applyAlignment="1" applyProtection="1">
      <alignment horizontal="left" vertical="top" wrapText="1"/>
      <protection locked="0"/>
    </xf>
    <xf numFmtId="0" fontId="33" fillId="0" borderId="23" xfId="0" applyFont="1" applyBorder="1" applyAlignment="1" applyProtection="1">
      <alignment horizontal="left" vertical="top" wrapText="1"/>
      <protection locked="0"/>
    </xf>
    <xf numFmtId="0" fontId="59" fillId="0" borderId="30" xfId="0" applyFont="1" applyBorder="1" applyAlignment="1">
      <alignment horizontal="left" vertical="top"/>
    </xf>
    <xf numFmtId="0" fontId="59" fillId="0" borderId="31" xfId="0" applyFont="1" applyBorder="1" applyAlignment="1">
      <alignment horizontal="left" vertical="top"/>
    </xf>
    <xf numFmtId="0" fontId="59" fillId="0" borderId="22" xfId="0" applyFont="1" applyBorder="1" applyAlignment="1">
      <alignment horizontal="left" vertical="top"/>
    </xf>
    <xf numFmtId="0" fontId="59" fillId="0" borderId="0" xfId="0" applyFont="1" applyAlignment="1">
      <alignment horizontal="left" vertical="top"/>
    </xf>
    <xf numFmtId="0" fontId="59" fillId="0" borderId="23" xfId="0" applyFont="1" applyBorder="1" applyAlignment="1">
      <alignment horizontal="left" vertical="top"/>
    </xf>
    <xf numFmtId="0" fontId="16" fillId="5" borderId="23" xfId="0" applyFont="1" applyFill="1" applyBorder="1" applyAlignment="1" applyProtection="1">
      <alignment horizontal="left" vertical="top" wrapText="1"/>
      <protection locked="0"/>
    </xf>
    <xf numFmtId="0" fontId="16" fillId="5" borderId="26" xfId="0" applyFont="1" applyFill="1" applyBorder="1" applyAlignment="1" applyProtection="1">
      <alignment horizontal="left" vertical="top" wrapText="1"/>
      <protection locked="0"/>
    </xf>
    <xf numFmtId="0" fontId="16" fillId="5" borderId="27" xfId="0" applyFont="1" applyFill="1" applyBorder="1" applyAlignment="1" applyProtection="1">
      <alignment horizontal="left" vertical="top" wrapText="1"/>
      <protection locked="0"/>
    </xf>
    <xf numFmtId="0" fontId="16" fillId="5" borderId="28" xfId="0" applyFont="1" applyFill="1" applyBorder="1" applyAlignment="1" applyProtection="1">
      <alignment horizontal="left" vertical="top" wrapText="1"/>
      <protection locked="0"/>
    </xf>
    <xf numFmtId="0" fontId="17" fillId="0" borderId="0" xfId="2" applyFont="1" applyAlignment="1" applyProtection="1">
      <alignment horizontal="left" vertical="center"/>
      <protection locked="0"/>
    </xf>
    <xf numFmtId="0" fontId="16" fillId="0" borderId="77" xfId="3" applyFont="1" applyBorder="1" applyAlignment="1" applyProtection="1">
      <alignment horizontal="center" vertical="center" wrapText="1"/>
      <protection locked="0"/>
    </xf>
    <xf numFmtId="0" fontId="16" fillId="0" borderId="12" xfId="3" applyFont="1" applyBorder="1" applyAlignment="1" applyProtection="1">
      <alignment horizontal="center" vertical="center" wrapText="1"/>
      <protection locked="0"/>
    </xf>
    <xf numFmtId="0" fontId="16" fillId="0" borderId="11" xfId="3" applyFont="1" applyBorder="1" applyAlignment="1" applyProtection="1">
      <alignment horizontal="center" vertical="center" wrapText="1"/>
      <protection locked="0"/>
    </xf>
    <xf numFmtId="0" fontId="16" fillId="0" borderId="10" xfId="3" applyFont="1" applyBorder="1" applyAlignment="1" applyProtection="1">
      <alignment horizontal="left" vertical="center" shrinkToFit="1"/>
      <protection locked="0"/>
    </xf>
    <xf numFmtId="0" fontId="16" fillId="0" borderId="12" xfId="3" applyFont="1" applyBorder="1" applyAlignment="1" applyProtection="1">
      <alignment horizontal="left" vertical="center" shrinkToFit="1"/>
      <protection locked="0"/>
    </xf>
    <xf numFmtId="0" fontId="16" fillId="0" borderId="32" xfId="3" applyFont="1" applyBorder="1" applyAlignment="1" applyProtection="1">
      <alignment horizontal="left" vertical="center" shrinkToFit="1"/>
      <protection locked="0"/>
    </xf>
    <xf numFmtId="0" fontId="37" fillId="0" borderId="47" xfId="3" applyFont="1" applyBorder="1" applyAlignment="1" applyProtection="1">
      <alignment horizontal="center" vertical="center"/>
      <protection locked="0"/>
    </xf>
    <xf numFmtId="0" fontId="37" fillId="0" borderId="98" xfId="3" applyFont="1" applyBorder="1" applyAlignment="1" applyProtection="1">
      <alignment horizontal="center" vertical="center"/>
      <protection locked="0"/>
    </xf>
    <xf numFmtId="0" fontId="11" fillId="0" borderId="101" xfId="3" applyBorder="1" applyAlignment="1" applyProtection="1">
      <alignment horizontal="center" vertical="center"/>
      <protection locked="0"/>
    </xf>
    <xf numFmtId="0" fontId="11" fillId="0" borderId="102" xfId="3" applyBorder="1" applyAlignment="1" applyProtection="1">
      <alignment horizontal="center" vertical="center"/>
      <protection locked="0"/>
    </xf>
    <xf numFmtId="0" fontId="16" fillId="0" borderId="80" xfId="3" applyFont="1" applyBorder="1" applyAlignment="1" applyProtection="1">
      <alignment horizontal="center" vertical="center" wrapText="1"/>
      <protection locked="0"/>
    </xf>
    <xf numFmtId="0" fontId="16" fillId="0" borderId="1" xfId="3" applyFont="1" applyBorder="1" applyAlignment="1" applyProtection="1">
      <alignment horizontal="center" vertical="center" wrapText="1"/>
      <protection locked="0"/>
    </xf>
    <xf numFmtId="0" fontId="16" fillId="0" borderId="99" xfId="3" applyFont="1" applyBorder="1" applyAlignment="1" applyProtection="1">
      <alignment horizontal="center" vertical="center" wrapText="1"/>
      <protection locked="0"/>
    </xf>
    <xf numFmtId="0" fontId="16" fillId="0" borderId="100" xfId="3" applyFont="1" applyBorder="1" applyAlignment="1" applyProtection="1">
      <alignment horizontal="center" vertical="center" wrapText="1"/>
      <protection locked="0"/>
    </xf>
    <xf numFmtId="0" fontId="25" fillId="0" borderId="102" xfId="3" applyFont="1" applyBorder="1" applyAlignment="1" applyProtection="1">
      <alignment horizontal="left" vertical="center"/>
      <protection locked="0"/>
    </xf>
    <xf numFmtId="0" fontId="20" fillId="0" borderId="102" xfId="3" applyFont="1" applyBorder="1" applyAlignment="1" applyProtection="1">
      <alignment horizontal="left" vertical="center"/>
      <protection locked="0"/>
    </xf>
    <xf numFmtId="0" fontId="20" fillId="0" borderId="103" xfId="3" applyFont="1" applyBorder="1" applyAlignment="1" applyProtection="1">
      <alignment horizontal="left" vertical="center"/>
      <protection locked="0"/>
    </xf>
    <xf numFmtId="0" fontId="13" fillId="0" borderId="1" xfId="2" applyFont="1" applyBorder="1" applyAlignment="1" applyProtection="1">
      <alignment horizontal="center" vertical="center"/>
      <protection locked="0"/>
    </xf>
    <xf numFmtId="0" fontId="14" fillId="0" borderId="1" xfId="2" applyBorder="1" applyAlignment="1" applyProtection="1">
      <alignment horizontal="center" vertical="center"/>
      <protection locked="0"/>
    </xf>
    <xf numFmtId="0" fontId="14" fillId="5" borderId="1" xfId="2" applyFill="1" applyBorder="1" applyAlignment="1" applyProtection="1">
      <alignment horizontal="center" vertical="center"/>
      <protection locked="0"/>
    </xf>
    <xf numFmtId="0" fontId="17" fillId="0" borderId="3" xfId="2" applyFont="1" applyBorder="1" applyAlignment="1" applyProtection="1">
      <alignment horizontal="left" vertical="center"/>
      <protection locked="0"/>
    </xf>
    <xf numFmtId="49" fontId="3" fillId="5" borderId="1" xfId="2" applyNumberFormat="1" applyFont="1" applyFill="1" applyBorder="1" applyAlignment="1" applyProtection="1">
      <alignment horizontal="left" vertical="center"/>
      <protection locked="0"/>
    </xf>
    <xf numFmtId="49" fontId="14" fillId="5" borderId="1" xfId="2" applyNumberFormat="1" applyFill="1" applyBorder="1" applyAlignment="1" applyProtection="1">
      <alignment horizontal="left" vertical="center"/>
      <protection locked="0"/>
    </xf>
    <xf numFmtId="0" fontId="16" fillId="0" borderId="12" xfId="2" applyFont="1" applyBorder="1" applyAlignment="1" applyProtection="1">
      <alignment horizontal="left" vertical="center"/>
      <protection locked="0"/>
    </xf>
    <xf numFmtId="0" fontId="16" fillId="0" borderId="11" xfId="2" applyFont="1" applyBorder="1" applyAlignment="1" applyProtection="1">
      <alignment horizontal="left" vertical="center"/>
      <protection locked="0"/>
    </xf>
    <xf numFmtId="0" fontId="16" fillId="0" borderId="10" xfId="2" applyFont="1" applyBorder="1" applyAlignment="1" applyProtection="1">
      <alignment horizontal="left" vertical="center"/>
      <protection locked="0"/>
    </xf>
    <xf numFmtId="0" fontId="16" fillId="0" borderId="32" xfId="2" applyFont="1" applyBorder="1" applyAlignment="1" applyProtection="1">
      <alignment horizontal="left" vertical="center"/>
      <protection locked="0"/>
    </xf>
    <xf numFmtId="0" fontId="16" fillId="0" borderId="29" xfId="2" applyFont="1" applyBorder="1" applyAlignment="1" applyProtection="1">
      <alignment horizontal="center" vertical="center" wrapText="1"/>
      <protection locked="0"/>
    </xf>
    <xf numFmtId="0" fontId="16" fillId="0" borderId="30" xfId="2" applyFont="1" applyBorder="1" applyAlignment="1" applyProtection="1">
      <alignment horizontal="center" vertical="center" wrapText="1"/>
      <protection locked="0"/>
    </xf>
    <xf numFmtId="0" fontId="16" fillId="0" borderId="33" xfId="2" applyFont="1" applyBorder="1" applyAlignment="1" applyProtection="1">
      <alignment horizontal="center" vertical="center" wrapText="1"/>
      <protection locked="0"/>
    </xf>
    <xf numFmtId="0" fontId="16" fillId="0" borderId="22" xfId="2" applyFont="1" applyBorder="1" applyAlignment="1" applyProtection="1">
      <alignment horizontal="center" vertical="center" wrapText="1"/>
      <protection locked="0"/>
    </xf>
    <xf numFmtId="0" fontId="16" fillId="0" borderId="0" xfId="2" applyFont="1" applyAlignment="1" applyProtection="1">
      <alignment horizontal="center" vertical="center" wrapText="1"/>
      <protection locked="0"/>
    </xf>
    <xf numFmtId="0" fontId="16" fillId="0" borderId="6" xfId="2" applyFont="1" applyBorder="1" applyAlignment="1" applyProtection="1">
      <alignment horizontal="center" vertical="center" wrapText="1"/>
      <protection locked="0"/>
    </xf>
    <xf numFmtId="0" fontId="16" fillId="0" borderId="24" xfId="2" applyFont="1" applyBorder="1" applyAlignment="1" applyProtection="1">
      <alignment horizontal="center" vertical="center" wrapText="1"/>
      <protection locked="0"/>
    </xf>
    <xf numFmtId="0" fontId="16" fillId="0" borderId="8" xfId="2" applyFont="1" applyBorder="1" applyAlignment="1" applyProtection="1">
      <alignment horizontal="center" vertical="center" wrapText="1"/>
      <protection locked="0"/>
    </xf>
    <xf numFmtId="0" fontId="16" fillId="0" borderId="9" xfId="2" applyFont="1" applyBorder="1" applyAlignment="1" applyProtection="1">
      <alignment horizontal="center" vertical="center" wrapText="1"/>
      <protection locked="0"/>
    </xf>
    <xf numFmtId="0" fontId="16" fillId="0" borderId="90" xfId="2" applyFont="1" applyBorder="1" applyAlignment="1" applyProtection="1">
      <alignment horizontal="left" vertical="center"/>
      <protection locked="0"/>
    </xf>
    <xf numFmtId="0" fontId="16" fillId="0" borderId="90" xfId="2" applyFont="1" applyBorder="1" applyAlignment="1" applyProtection="1">
      <alignment horizontal="center" vertical="center"/>
      <protection locked="0"/>
    </xf>
    <xf numFmtId="0" fontId="16" fillId="0" borderId="91" xfId="2" applyFont="1" applyBorder="1" applyAlignment="1" applyProtection="1">
      <alignment horizontal="left" vertical="center"/>
      <protection locked="0"/>
    </xf>
    <xf numFmtId="0" fontId="16" fillId="0" borderId="77" xfId="2" applyFont="1" applyBorder="1" applyAlignment="1" applyProtection="1">
      <alignment horizontal="center" vertical="center" wrapText="1"/>
      <protection locked="0"/>
    </xf>
    <xf numFmtId="0" fontId="16" fillId="0" borderId="12" xfId="2" applyFont="1" applyBorder="1" applyAlignment="1" applyProtection="1">
      <alignment horizontal="center" vertical="center"/>
      <protection locked="0"/>
    </xf>
    <xf numFmtId="0" fontId="16" fillId="0" borderId="11" xfId="2" applyFont="1" applyBorder="1" applyAlignment="1" applyProtection="1">
      <alignment horizontal="center" vertical="center"/>
      <protection locked="0"/>
    </xf>
    <xf numFmtId="0" fontId="16" fillId="0" borderId="10" xfId="2" applyFont="1" applyBorder="1" applyAlignment="1" applyProtection="1">
      <alignment horizontal="center" vertical="center"/>
      <protection locked="0"/>
    </xf>
    <xf numFmtId="0" fontId="16" fillId="0" borderId="78" xfId="2" applyFont="1" applyBorder="1" applyAlignment="1" applyProtection="1">
      <alignment horizontal="center" vertical="center" wrapText="1"/>
      <protection locked="0"/>
    </xf>
    <xf numFmtId="0" fontId="16" fillId="0" borderId="37" xfId="2" applyFont="1" applyBorder="1" applyAlignment="1" applyProtection="1">
      <alignment horizontal="center" vertical="center"/>
      <protection locked="0"/>
    </xf>
    <xf numFmtId="0" fontId="16" fillId="0" borderId="80" xfId="2" applyFont="1" applyBorder="1" applyAlignment="1" applyProtection="1">
      <alignment horizontal="center" vertical="center"/>
      <protection locked="0"/>
    </xf>
    <xf numFmtId="0" fontId="36" fillId="5"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4" xfId="0"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16" fillId="0" borderId="5" xfId="2" applyFont="1" applyBorder="1" applyAlignment="1" applyProtection="1">
      <alignment horizontal="left" vertical="center" wrapText="1"/>
      <protection locked="0"/>
    </xf>
    <xf numFmtId="0" fontId="16" fillId="0" borderId="0" xfId="2" applyFont="1" applyAlignment="1" applyProtection="1">
      <alignment horizontal="left" vertical="center" wrapText="1"/>
      <protection locked="0"/>
    </xf>
    <xf numFmtId="0" fontId="16" fillId="0" borderId="23" xfId="2" applyFont="1" applyBorder="1" applyAlignment="1" applyProtection="1">
      <alignment horizontal="left" vertical="center" wrapText="1"/>
      <protection locked="0"/>
    </xf>
    <xf numFmtId="0" fontId="16" fillId="0" borderId="7" xfId="2" applyFont="1" applyBorder="1" applyAlignment="1" applyProtection="1">
      <alignment horizontal="left" vertical="center" wrapText="1"/>
      <protection locked="0"/>
    </xf>
    <xf numFmtId="0" fontId="16" fillId="0" borderId="8" xfId="2" applyFont="1" applyBorder="1" applyAlignment="1" applyProtection="1">
      <alignment horizontal="left" vertical="center" wrapText="1"/>
      <protection locked="0"/>
    </xf>
    <xf numFmtId="0" fontId="16" fillId="0" borderId="25" xfId="2" applyFont="1" applyBorder="1" applyAlignment="1" applyProtection="1">
      <alignment horizontal="left" vertical="center" wrapText="1"/>
      <protection locked="0"/>
    </xf>
    <xf numFmtId="0" fontId="16" fillId="0" borderId="2" xfId="2" applyFont="1" applyBorder="1" applyAlignment="1" applyProtection="1">
      <alignment horizontal="left" vertical="center" wrapText="1"/>
      <protection locked="0"/>
    </xf>
    <xf numFmtId="0" fontId="16" fillId="0" borderId="3" xfId="2" applyFont="1" applyBorder="1" applyAlignment="1" applyProtection="1">
      <alignment horizontal="left" vertical="center" wrapText="1"/>
      <protection locked="0"/>
    </xf>
    <xf numFmtId="0" fontId="16" fillId="0" borderId="94" xfId="2" applyFont="1" applyBorder="1" applyAlignment="1" applyProtection="1">
      <alignment horizontal="left" vertical="center" wrapText="1"/>
      <protection locked="0"/>
    </xf>
    <xf numFmtId="0" fontId="16" fillId="0" borderId="51" xfId="2" applyFont="1" applyBorder="1" applyAlignment="1" applyProtection="1">
      <alignment horizontal="center" vertical="center" wrapText="1"/>
      <protection locked="0"/>
    </xf>
    <xf numFmtId="0" fontId="16" fillId="0" borderId="37" xfId="2" applyFont="1" applyBorder="1" applyAlignment="1" applyProtection="1">
      <alignment horizontal="center" vertical="center" wrapText="1"/>
      <protection locked="0"/>
    </xf>
    <xf numFmtId="0" fontId="16" fillId="0" borderId="2" xfId="9" applyFont="1" applyBorder="1" applyAlignment="1" applyProtection="1">
      <alignment horizontal="center" vertical="center" wrapText="1"/>
      <protection locked="0"/>
    </xf>
    <xf numFmtId="0" fontId="16" fillId="0" borderId="3" xfId="9" applyFont="1" applyBorder="1" applyAlignment="1" applyProtection="1">
      <alignment horizontal="center" vertical="center" wrapText="1"/>
      <protection locked="0"/>
    </xf>
    <xf numFmtId="0" fontId="16" fillId="0" borderId="4" xfId="9" applyFont="1" applyBorder="1" applyAlignment="1" applyProtection="1">
      <alignment horizontal="center" vertical="center" wrapText="1"/>
      <protection locked="0"/>
    </xf>
    <xf numFmtId="0" fontId="16" fillId="0" borderId="7" xfId="9" applyFont="1" applyBorder="1" applyAlignment="1" applyProtection="1">
      <alignment horizontal="center" vertical="center" wrapText="1"/>
      <protection locked="0"/>
    </xf>
    <xf numFmtId="0" fontId="16" fillId="0" borderId="8" xfId="9" applyFont="1" applyBorder="1" applyAlignment="1" applyProtection="1">
      <alignment horizontal="center" vertical="center" wrapText="1"/>
      <protection locked="0"/>
    </xf>
    <xf numFmtId="0" fontId="16" fillId="0" borderId="9" xfId="9" applyFont="1" applyBorder="1" applyAlignment="1" applyProtection="1">
      <alignment horizontal="center" vertical="center" wrapText="1"/>
      <protection locked="0"/>
    </xf>
    <xf numFmtId="0" fontId="16" fillId="0" borderId="10" xfId="9" applyFont="1" applyBorder="1" applyAlignment="1" applyProtection="1">
      <alignment horizontal="center" vertical="top" wrapText="1"/>
      <protection locked="0"/>
    </xf>
    <xf numFmtId="0" fontId="16" fillId="0" borderId="12" xfId="9" applyFont="1" applyBorder="1" applyAlignment="1" applyProtection="1">
      <alignment horizontal="center" vertical="top" wrapText="1"/>
      <protection locked="0"/>
    </xf>
    <xf numFmtId="0" fontId="16" fillId="0" borderId="32" xfId="9" applyFont="1" applyBorder="1" applyAlignment="1" applyProtection="1">
      <alignment horizontal="center" vertical="top" wrapText="1"/>
      <protection locked="0"/>
    </xf>
    <xf numFmtId="0" fontId="16" fillId="5" borderId="10" xfId="9" applyFont="1" applyFill="1" applyBorder="1" applyAlignment="1" applyProtection="1">
      <alignment horizontal="center" vertical="center" wrapText="1"/>
      <protection locked="0"/>
    </xf>
    <xf numFmtId="0" fontId="16" fillId="5" borderId="12" xfId="9" applyFont="1" applyFill="1" applyBorder="1" applyAlignment="1" applyProtection="1">
      <alignment horizontal="center" vertical="center" wrapText="1"/>
      <protection locked="0"/>
    </xf>
    <xf numFmtId="0" fontId="16" fillId="5" borderId="32" xfId="9" applyFont="1" applyFill="1" applyBorder="1" applyAlignment="1" applyProtection="1">
      <alignment horizontal="center" vertical="center" wrapText="1"/>
      <protection locked="0"/>
    </xf>
    <xf numFmtId="0" fontId="16" fillId="0" borderId="84" xfId="2" applyFont="1" applyBorder="1" applyAlignment="1" applyProtection="1">
      <alignment horizontal="center" vertical="center" wrapText="1"/>
      <protection locked="0"/>
    </xf>
    <xf numFmtId="0" fontId="16" fillId="0" borderId="3" xfId="2" applyFont="1" applyBorder="1" applyAlignment="1" applyProtection="1">
      <alignment horizontal="center" vertical="center" wrapText="1"/>
      <protection locked="0"/>
    </xf>
    <xf numFmtId="0" fontId="16" fillId="0" borderId="4" xfId="2" applyFont="1" applyBorder="1" applyAlignment="1" applyProtection="1">
      <alignment horizontal="center" vertical="center" wrapText="1"/>
      <protection locked="0"/>
    </xf>
    <xf numFmtId="0" fontId="12" fillId="0" borderId="10" xfId="2" applyFont="1" applyBorder="1" applyAlignment="1" applyProtection="1">
      <alignment horizontal="left" vertical="center"/>
      <protection locked="0"/>
    </xf>
    <xf numFmtId="0" fontId="14" fillId="0" borderId="12" xfId="2" applyBorder="1" applyAlignment="1" applyProtection="1">
      <alignment horizontal="left" vertical="center"/>
      <protection locked="0"/>
    </xf>
    <xf numFmtId="0" fontId="14" fillId="0" borderId="32" xfId="2" applyBorder="1" applyAlignment="1" applyProtection="1">
      <alignment horizontal="left" vertical="center"/>
      <protection locked="0"/>
    </xf>
    <xf numFmtId="0" fontId="13" fillId="0" borderId="1" xfId="2" applyFont="1" applyBorder="1" applyAlignment="1" applyProtection="1">
      <alignment horizontal="center" vertical="center" wrapText="1"/>
      <protection locked="0"/>
    </xf>
    <xf numFmtId="0" fontId="14" fillId="5" borderId="1" xfId="2" applyFill="1" applyBorder="1" applyAlignment="1" applyProtection="1">
      <alignment horizontal="left" vertical="center"/>
      <protection locked="0"/>
    </xf>
    <xf numFmtId="0" fontId="33" fillId="0" borderId="29" xfId="0" applyFont="1" applyBorder="1" applyAlignment="1" applyProtection="1">
      <alignment horizontal="left" vertical="center"/>
      <protection locked="0"/>
    </xf>
    <xf numFmtId="0" fontId="33" fillId="0" borderId="30" xfId="0" applyFont="1" applyBorder="1" applyAlignment="1" applyProtection="1">
      <alignment horizontal="left" vertical="center"/>
      <protection locked="0"/>
    </xf>
    <xf numFmtId="0" fontId="33" fillId="0" borderId="31" xfId="0" applyFont="1" applyBorder="1" applyAlignment="1" applyProtection="1">
      <alignment horizontal="left" vertical="center"/>
      <protection locked="0"/>
    </xf>
    <xf numFmtId="0" fontId="33" fillId="5" borderId="10" xfId="0" applyFont="1" applyFill="1" applyBorder="1" applyAlignment="1" applyProtection="1">
      <alignment vertical="center" wrapText="1"/>
      <protection locked="0"/>
    </xf>
    <xf numFmtId="0" fontId="59" fillId="5" borderId="12" xfId="0" applyFont="1" applyFill="1" applyBorder="1" applyAlignment="1" applyProtection="1">
      <alignment vertical="center" wrapText="1"/>
      <protection locked="0"/>
    </xf>
    <xf numFmtId="0" fontId="59" fillId="5" borderId="32" xfId="0" applyFont="1" applyFill="1" applyBorder="1" applyAlignment="1" applyProtection="1">
      <alignment vertical="center" wrapText="1"/>
      <protection locked="0"/>
    </xf>
    <xf numFmtId="0" fontId="33" fillId="0" borderId="10" xfId="0" applyFont="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3" fillId="0" borderId="32" xfId="0" applyFont="1" applyBorder="1" applyAlignment="1" applyProtection="1">
      <alignment horizontal="left" vertical="center" wrapText="1"/>
      <protection locked="0"/>
    </xf>
    <xf numFmtId="0" fontId="33" fillId="0" borderId="77" xfId="3" applyFont="1" applyBorder="1" applyAlignment="1" applyProtection="1">
      <alignment horizontal="center" vertical="center" wrapText="1"/>
      <protection locked="0"/>
    </xf>
    <xf numFmtId="0" fontId="33" fillId="0" borderId="12" xfId="3" applyFont="1" applyBorder="1" applyAlignment="1" applyProtection="1">
      <alignment horizontal="center" vertical="center" wrapText="1"/>
      <protection locked="0"/>
    </xf>
    <xf numFmtId="0" fontId="33" fillId="0" borderId="11" xfId="3" applyFont="1" applyBorder="1" applyAlignment="1" applyProtection="1">
      <alignment horizontal="center" vertical="center" wrapText="1"/>
      <protection locked="0"/>
    </xf>
    <xf numFmtId="0" fontId="33" fillId="0" borderId="10" xfId="3" applyFont="1" applyBorder="1" applyAlignment="1" applyProtection="1">
      <alignment horizontal="left" vertical="center" shrinkToFit="1"/>
      <protection locked="0"/>
    </xf>
    <xf numFmtId="0" fontId="33" fillId="0" borderId="12" xfId="3" applyFont="1" applyBorder="1" applyAlignment="1" applyProtection="1">
      <alignment horizontal="left" vertical="center" shrinkToFit="1"/>
      <protection locked="0"/>
    </xf>
    <xf numFmtId="0" fontId="33" fillId="0" borderId="32" xfId="3" applyFont="1" applyBorder="1" applyAlignment="1" applyProtection="1">
      <alignment horizontal="left" vertical="center" shrinkToFit="1"/>
      <protection locked="0"/>
    </xf>
    <xf numFmtId="0" fontId="2" fillId="0" borderId="1" xfId="9" applyBorder="1" applyAlignment="1" applyProtection="1">
      <alignment horizontal="center" vertical="center"/>
      <protection locked="0"/>
    </xf>
    <xf numFmtId="0" fontId="16" fillId="0" borderId="1" xfId="9" applyFont="1" applyBorder="1" applyAlignment="1" applyProtection="1">
      <alignment horizontal="center" vertical="center"/>
      <protection locked="0"/>
    </xf>
    <xf numFmtId="0" fontId="16" fillId="0" borderId="92" xfId="9" applyFont="1" applyBorder="1" applyAlignment="1" applyProtection="1">
      <alignment horizontal="center" vertical="center"/>
      <protection locked="0"/>
    </xf>
    <xf numFmtId="0" fontId="16" fillId="0" borderId="80" xfId="2" applyFont="1" applyBorder="1" applyAlignment="1" applyProtection="1">
      <alignment horizontal="center" vertical="center" wrapText="1"/>
      <protection locked="0"/>
    </xf>
    <xf numFmtId="0" fontId="0" fillId="0" borderId="5" xfId="0" applyBorder="1" applyAlignment="1">
      <alignment horizontal="center" vertical="center"/>
    </xf>
    <xf numFmtId="0" fontId="0" fillId="0" borderId="6" xfId="0" applyBorder="1" applyAlignment="1">
      <alignment horizontal="center" vertical="center"/>
    </xf>
    <xf numFmtId="0" fontId="16" fillId="0" borderId="2" xfId="2" applyFont="1" applyBorder="1" applyAlignment="1" applyProtection="1">
      <alignment horizontal="center" vertical="center" wrapText="1"/>
      <protection locked="0"/>
    </xf>
    <xf numFmtId="0" fontId="16" fillId="0" borderId="5" xfId="2" applyFont="1" applyBorder="1" applyAlignment="1" applyProtection="1">
      <alignment horizontal="center" vertical="center" wrapText="1"/>
      <protection locked="0"/>
    </xf>
    <xf numFmtId="0" fontId="16" fillId="0" borderId="7" xfId="2" applyFont="1" applyBorder="1" applyAlignment="1" applyProtection="1">
      <alignment horizontal="center" vertical="center" wrapText="1"/>
      <protection locked="0"/>
    </xf>
    <xf numFmtId="0" fontId="16" fillId="5" borderId="1" xfId="0"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49" fontId="16" fillId="5" borderId="1" xfId="0" applyNumberFormat="1" applyFont="1" applyFill="1" applyBorder="1" applyAlignment="1" applyProtection="1">
      <alignment horizontal="center" vertical="center" wrapText="1"/>
      <protection locked="0"/>
    </xf>
    <xf numFmtId="0" fontId="16" fillId="5" borderId="1" xfId="0" applyFont="1" applyFill="1" applyBorder="1" applyAlignment="1" applyProtection="1">
      <alignment horizontal="center" vertical="center" wrapText="1"/>
      <protection locked="0"/>
    </xf>
  </cellXfs>
  <cellStyles count="10">
    <cellStyle name="ハイパーリンク" xfId="8" builtinId="8"/>
    <cellStyle name="桁区切り" xfId="1" builtinId="6"/>
    <cellStyle name="桁区切り 2" xfId="7" xr:uid="{E5A4CA7F-3193-4E86-8391-E9D6C076BDBE}"/>
    <cellStyle name="標準" xfId="0" builtinId="0"/>
    <cellStyle name="標準 2" xfId="2" xr:uid="{07B77977-21FA-4CD8-8660-E4174216CD61}"/>
    <cellStyle name="標準 2 2" xfId="3" xr:uid="{B0A4CE2A-967C-4780-AEBE-2B2A7A0AD5FF}"/>
    <cellStyle name="標準 2 3" xfId="9" xr:uid="{84DADBDD-C27F-4901-9DF9-3AA8A9B27B4B}"/>
    <cellStyle name="標準 3" xfId="4" xr:uid="{18FEA461-0910-4168-8E4A-FBBECB09F09F}"/>
    <cellStyle name="標準 3 2" xfId="6" xr:uid="{5829823F-D5EB-4F6F-88EB-EB9A1B222D05}"/>
    <cellStyle name="標準 4" xfId="5" xr:uid="{C5BA24C8-EFBA-492C-A386-B245948AD229}"/>
  </cellStyles>
  <dxfs count="20">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s>
  <tableStyles count="0" defaultTableStyle="TableStyleMedium2" defaultPivotStyle="PivotStyleLight16"/>
  <colors>
    <mruColors>
      <color rgb="FFFFFFCC"/>
      <color rgb="FFCC99FF"/>
      <color rgb="FFCCFFFF"/>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0</xdr:col>
      <xdr:colOff>85725</xdr:colOff>
      <xdr:row>2</xdr:row>
      <xdr:rowOff>158750</xdr:rowOff>
    </xdr:from>
    <xdr:ext cx="1376659" cy="685059"/>
    <xdr:sp macro="" textlink="">
      <xdr:nvSpPr>
        <xdr:cNvPr id="2" name="テキスト ボックス 1">
          <a:extLst>
            <a:ext uri="{FF2B5EF4-FFF2-40B4-BE49-F238E27FC236}">
              <a16:creationId xmlns:a16="http://schemas.microsoft.com/office/drawing/2014/main" id="{7C716843-B99F-4B35-981D-D44CC2444CE0}"/>
            </a:ext>
          </a:extLst>
        </xdr:cNvPr>
        <xdr:cNvSpPr txBox="1"/>
      </xdr:nvSpPr>
      <xdr:spPr>
        <a:xfrm>
          <a:off x="85725" y="692150"/>
          <a:ext cx="1376659" cy="68505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複数年度事業</a:t>
          </a:r>
        </a:p>
        <a:p>
          <a:pPr algn="l"/>
          <a:r>
            <a:rPr kumimoji="1" lang="ja-JP" altLang="en-US" sz="1400">
              <a:latin typeface="Meiryo UI" panose="020B0604030504040204" pitchFamily="50" charset="-128"/>
              <a:ea typeface="Meiryo UI" panose="020B0604030504040204" pitchFamily="50" charset="-128"/>
            </a:rPr>
            <a:t>代表事業者</a:t>
          </a:r>
          <a:r>
            <a:rPr kumimoji="1" lang="en-US" altLang="ja-JP" sz="1400">
              <a:latin typeface="Meiryo UI" panose="020B0604030504040204" pitchFamily="50" charset="-128"/>
              <a:ea typeface="Meiryo UI" panose="020B0604030504040204" pitchFamily="50" charset="-128"/>
            </a:rPr>
            <a:t>2</a:t>
          </a:r>
          <a:r>
            <a:rPr kumimoji="1" lang="ja-JP" altLang="en-US" sz="1400">
              <a:latin typeface="Meiryo UI" panose="020B0604030504040204" pitchFamily="50" charset="-128"/>
              <a:ea typeface="Meiryo UI" panose="020B0604030504040204" pitchFamily="50" charset="-128"/>
            </a:rPr>
            <a:t>者</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4</xdr:col>
      <xdr:colOff>624417</xdr:colOff>
      <xdr:row>4</xdr:row>
      <xdr:rowOff>45508</xdr:rowOff>
    </xdr:from>
    <xdr:to>
      <xdr:col>5</xdr:col>
      <xdr:colOff>96309</xdr:colOff>
      <xdr:row>8</xdr:row>
      <xdr:rowOff>140758</xdr:rowOff>
    </xdr:to>
    <xdr:sp macro="" textlink="">
      <xdr:nvSpPr>
        <xdr:cNvPr id="2" name="左中かっこ 1">
          <a:extLst>
            <a:ext uri="{FF2B5EF4-FFF2-40B4-BE49-F238E27FC236}">
              <a16:creationId xmlns:a16="http://schemas.microsoft.com/office/drawing/2014/main" id="{E510D8F7-2DA7-5C83-4045-2E9FC2A7E412}"/>
            </a:ext>
          </a:extLst>
        </xdr:cNvPr>
        <xdr:cNvSpPr/>
      </xdr:nvSpPr>
      <xdr:spPr>
        <a:xfrm>
          <a:off x="3386667" y="807508"/>
          <a:ext cx="117475"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2" name="左中かっこ 1">
          <a:extLst>
            <a:ext uri="{FF2B5EF4-FFF2-40B4-BE49-F238E27FC236}">
              <a16:creationId xmlns:a16="http://schemas.microsoft.com/office/drawing/2014/main" id="{44F82D70-2366-4EBD-80C9-2A477C0ED856}"/>
            </a:ext>
          </a:extLst>
        </xdr:cNvPr>
        <xdr:cNvSpPr/>
      </xdr:nvSpPr>
      <xdr:spPr>
        <a:xfrm>
          <a:off x="3365500" y="818092"/>
          <a:ext cx="123825"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A83EB151-10C2-448B-A89C-D1B64B115DD2}"/>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8A58354B-8EDE-4B30-8095-372A03D86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B35E8EAC-BE13-4FB6-B197-A336C0E4F507}"/>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D253071F-7E39-479C-B299-D56AFE46D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27701963-799E-4362-9648-7013988BE65F}"/>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21AC25E3-687F-4771-9844-3660C2CEE43C}"/>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B835CF87-0B36-4D78-AA76-BA634D8C9E52}"/>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64776B01-199F-45FD-8740-D86512CF58E0}"/>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47</xdr:row>
      <xdr:rowOff>123825</xdr:rowOff>
    </xdr:from>
    <xdr:ext cx="2366097" cy="325217"/>
    <xdr:sp macro="" textlink="">
      <xdr:nvSpPr>
        <xdr:cNvPr id="2" name="テキスト ボックス 1">
          <a:extLst>
            <a:ext uri="{FF2B5EF4-FFF2-40B4-BE49-F238E27FC236}">
              <a16:creationId xmlns:a16="http://schemas.microsoft.com/office/drawing/2014/main" id="{3AF05010-07DC-43BA-B270-A88590E48AF8}"/>
            </a:ext>
          </a:extLst>
        </xdr:cNvPr>
        <xdr:cNvSpPr txBox="1"/>
      </xdr:nvSpPr>
      <xdr:spPr>
        <a:xfrm>
          <a:off x="273050" y="9248775"/>
          <a:ext cx="2366097"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a:t>
          </a:r>
        </a:p>
      </xdr:txBody>
    </xdr:sp>
    <xdr:clientData/>
  </xdr:oneCellAnchor>
  <xdr:oneCellAnchor>
    <xdr:from>
      <xdr:col>0</xdr:col>
      <xdr:colOff>22225</xdr:colOff>
      <xdr:row>49</xdr:row>
      <xdr:rowOff>114300</xdr:rowOff>
    </xdr:from>
    <xdr:ext cx="6279348" cy="854465"/>
    <xdr:sp macro="" textlink="">
      <xdr:nvSpPr>
        <xdr:cNvPr id="3" name="テキスト ボックス 2">
          <a:extLst>
            <a:ext uri="{FF2B5EF4-FFF2-40B4-BE49-F238E27FC236}">
              <a16:creationId xmlns:a16="http://schemas.microsoft.com/office/drawing/2014/main" id="{8E1E4EF5-581F-4A78-A26E-DC49BD9BC28E}"/>
            </a:ext>
          </a:extLst>
        </xdr:cNvPr>
        <xdr:cNvSpPr txBox="1"/>
      </xdr:nvSpPr>
      <xdr:spPr>
        <a:xfrm>
          <a:off x="22225" y="9620250"/>
          <a:ext cx="6279348" cy="854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のシートはシートを削除して提出して下さい</a:t>
          </a:r>
          <a:r>
            <a:rPr kumimoji="1" lang="en-US" altLang="ja-JP" sz="1200">
              <a:latin typeface="Meiryo UI" panose="020B0604030504040204" pitchFamily="50" charset="-128"/>
              <a:ea typeface="Meiryo UI" panose="020B0604030504040204" pitchFamily="50" charset="-128"/>
            </a:rPr>
            <a:t>.</a:t>
          </a:r>
        </a:p>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共同事業者」、</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en-US" altLang="ja-JP" sz="1200">
              <a:solidFill>
                <a:schemeClr val="tx1"/>
              </a:solidFill>
              <a:effectLst/>
              <a:latin typeface="Meiryo UI" panose="020B0604030504040204" pitchFamily="50" charset="-128"/>
              <a:ea typeface="Meiryo UI" panose="020B0604030504040204" pitchFamily="50" charset="-128"/>
              <a:cs typeface="+mn-cs"/>
            </a:rPr>
            <a:t>5.</a:t>
          </a:r>
          <a:r>
            <a:rPr kumimoji="1" lang="ja-JP" altLang="ja-JP" sz="1200">
              <a:solidFill>
                <a:schemeClr val="tx1"/>
              </a:solidFill>
              <a:effectLst/>
              <a:latin typeface="Meiryo UI" panose="020B0604030504040204" pitchFamily="50" charset="-128"/>
              <a:ea typeface="Meiryo UI" panose="020B0604030504040204" pitchFamily="50" charset="-128"/>
              <a:cs typeface="+mn-cs"/>
            </a:rPr>
            <a:t>役割分担」、「</a:t>
          </a:r>
          <a:r>
            <a:rPr kumimoji="1" lang="en-US" altLang="ja-JP" sz="1200">
              <a:solidFill>
                <a:schemeClr val="tx1"/>
              </a:solidFill>
              <a:effectLst/>
              <a:latin typeface="Meiryo UI" panose="020B0604030504040204" pitchFamily="50" charset="-128"/>
              <a:ea typeface="Meiryo UI" panose="020B0604030504040204" pitchFamily="50" charset="-128"/>
              <a:cs typeface="+mn-cs"/>
            </a:rPr>
            <a:t>3.LD-Tech</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4.</a:t>
          </a:r>
          <a:r>
            <a:rPr kumimoji="1" lang="ja-JP" altLang="en-US" sz="1200">
              <a:latin typeface="Meiryo UI" panose="020B0604030504040204" pitchFamily="50" charset="-128"/>
              <a:ea typeface="Meiryo UI" panose="020B0604030504040204" pitchFamily="50" charset="-128"/>
            </a:rPr>
            <a:t>他の補助事業」に記載する情報が</a:t>
          </a:r>
          <a:endParaRPr kumimoji="1" lang="en-US" altLang="ja-JP" sz="1200">
            <a:latin typeface="Meiryo UI" panose="020B0604030504040204" pitchFamily="50" charset="-128"/>
            <a:ea typeface="Meiryo UI" panose="020B0604030504040204" pitchFamily="50" charset="-128"/>
          </a:endParaRPr>
        </a:p>
        <a:p>
          <a:pPr algn="l"/>
          <a:r>
            <a:rPr kumimoji="1" lang="ja-JP" altLang="en-US" sz="1200">
              <a:latin typeface="Meiryo UI" panose="020B0604030504040204" pitchFamily="50" charset="-128"/>
              <a:ea typeface="Meiryo UI" panose="020B0604030504040204" pitchFamily="50" charset="-128"/>
            </a:rPr>
            <a:t>　　　　　　無い事業でも、シートは削除せず空欄のままで提出して下さい</a:t>
          </a:r>
          <a:endParaRPr kumimoji="1" lang="en-US" altLang="ja-JP" sz="12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57</xdr:row>
      <xdr:rowOff>152400</xdr:rowOff>
    </xdr:from>
    <xdr:ext cx="5016694" cy="2963825"/>
    <xdr:sp macro="" textlink="">
      <xdr:nvSpPr>
        <xdr:cNvPr id="4" name="テキスト ボックス 3">
          <a:extLst>
            <a:ext uri="{FF2B5EF4-FFF2-40B4-BE49-F238E27FC236}">
              <a16:creationId xmlns:a16="http://schemas.microsoft.com/office/drawing/2014/main" id="{C24AB5EE-FDE6-452C-B34D-448209AA1101}"/>
            </a:ext>
          </a:extLst>
        </xdr:cNvPr>
        <xdr:cNvSpPr txBox="1"/>
      </xdr:nvSpPr>
      <xdr:spPr>
        <a:xfrm>
          <a:off x="311150" y="11214100"/>
          <a:ext cx="5016694" cy="2963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青色、黄緑色、薄オレンジ色、ピンク色・・・別紙</a:t>
          </a:r>
          <a:r>
            <a:rPr kumimoji="1" lang="en-US" altLang="ja-JP" sz="1100">
              <a:latin typeface="Meiryo UI" panose="020B0604030504040204" pitchFamily="50" charset="-128"/>
              <a:ea typeface="Meiryo UI" panose="020B0604030504040204" pitchFamily="50" charset="-128"/>
            </a:rPr>
            <a:t>2</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Meiryo UI" panose="020B0604030504040204" pitchFamily="50" charset="-128"/>
              <a:ea typeface="Meiryo UI" panose="020B0604030504040204" pitchFamily="50" charset="-128"/>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青色、黄緑色、薄オレンジ色、ピンク色・・・</a:t>
          </a:r>
          <a:r>
            <a:rPr kumimoji="1" lang="ja-JP" altLang="en-US" sz="1100">
              <a:solidFill>
                <a:schemeClr val="tx1"/>
              </a:solidFill>
              <a:effectLst/>
              <a:latin typeface="Meiryo UI" panose="020B0604030504040204" pitchFamily="50" charset="-128"/>
              <a:ea typeface="Meiryo UI" panose="020B0604030504040204" pitchFamily="50" charset="-128"/>
              <a:cs typeface="+mn-cs"/>
            </a:rPr>
            <a:t>資料</a:t>
          </a:r>
          <a:endParaRPr kumimoji="1" lang="ja-JP" altLang="en-US"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a:t>
          </a:r>
          <a:r>
            <a:rPr kumimoji="1" lang="ja-JP" altLang="en-US" sz="1100">
              <a:solidFill>
                <a:schemeClr val="tx1"/>
              </a:solidFill>
              <a:effectLst/>
              <a:latin typeface="Meiryo UI" panose="020B0604030504040204" pitchFamily="50" charset="-128"/>
              <a:ea typeface="Meiryo UI" panose="020B0604030504040204" pitchFamily="50" charset="-128"/>
              <a:cs typeface="+mn-cs"/>
            </a:rPr>
            <a:t>紫色・・・</a:t>
          </a:r>
          <a:r>
            <a:rPr kumimoji="1" lang="en-US" altLang="ja-JP" sz="1100">
              <a:solidFill>
                <a:schemeClr val="tx1"/>
              </a:solidFill>
              <a:effectLst/>
              <a:latin typeface="Meiryo UI" panose="020B0604030504040204" pitchFamily="50" charset="-128"/>
              <a:ea typeface="Meiryo UI" panose="020B0604030504040204" pitchFamily="50" charset="-128"/>
              <a:cs typeface="+mn-cs"/>
            </a:rPr>
            <a:t>CO2</a:t>
          </a:r>
          <a:r>
            <a:rPr kumimoji="1" lang="ja-JP" altLang="en-US" sz="1100">
              <a:solidFill>
                <a:schemeClr val="tx1"/>
              </a:solidFill>
              <a:effectLst/>
              <a:latin typeface="Meiryo UI" panose="020B0604030504040204" pitchFamily="50" charset="-128"/>
              <a:ea typeface="Meiryo UI" panose="020B0604030504040204" pitchFamily="50" charset="-128"/>
              <a:cs typeface="+mn-cs"/>
            </a:rPr>
            <a:t>排出量計算書</a:t>
          </a: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オレンジ色・・・実施計画書</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緑色・・・別添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oneCellAnchor>
    <xdr:from>
      <xdr:col>1</xdr:col>
      <xdr:colOff>171450</xdr:colOff>
      <xdr:row>54</xdr:row>
      <xdr:rowOff>238125</xdr:rowOff>
    </xdr:from>
    <xdr:ext cx="3259034" cy="346377"/>
    <xdr:sp macro="" textlink="">
      <xdr:nvSpPr>
        <xdr:cNvPr id="5" name="テキスト ボックス 4">
          <a:extLst>
            <a:ext uri="{FF2B5EF4-FFF2-40B4-BE49-F238E27FC236}">
              <a16:creationId xmlns:a16="http://schemas.microsoft.com/office/drawing/2014/main" id="{9C20F56D-1591-4897-A0D8-6C7658960C83}"/>
            </a:ext>
          </a:extLst>
        </xdr:cNvPr>
        <xdr:cNvSpPr txBox="1"/>
      </xdr:nvSpPr>
      <xdr:spPr>
        <a:xfrm>
          <a:off x="444500" y="10696575"/>
          <a:ext cx="3259034"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b="0">
              <a:latin typeface="Meiryo UI" panose="020B0604030504040204" pitchFamily="50" charset="-128"/>
              <a:ea typeface="Meiryo UI" panose="020B0604030504040204" pitchFamily="50" charset="-128"/>
            </a:rPr>
            <a:t>タブに記載したシート名称を変更しないでください。</a:t>
          </a:r>
          <a:endParaRPr kumimoji="1" lang="en-US" altLang="ja-JP" sz="1200" b="0">
            <a:latin typeface="Meiryo UI" panose="020B0604030504040204" pitchFamily="50" charset="-128"/>
            <a:ea typeface="Meiryo UI" panose="020B0604030504040204" pitchFamily="50" charset="-128"/>
          </a:endParaRPr>
        </a:p>
      </xdr:txBody>
    </xdr:sp>
    <xdr:clientData/>
  </xdr:oneCellAnchor>
</xdr:wsDr>
</file>

<file path=xl/drawings/drawing20.xml><?xml version="1.0" encoding="utf-8"?>
<xdr:wsDr xmlns:xdr="http://schemas.openxmlformats.org/drawingml/2006/spreadsheetDrawing" xmlns:a="http://schemas.openxmlformats.org/drawingml/2006/main">
  <xdr:twoCellAnchor>
    <xdr:from>
      <xdr:col>8</xdr:col>
      <xdr:colOff>34925</xdr:colOff>
      <xdr:row>28</xdr:row>
      <xdr:rowOff>200025</xdr:rowOff>
    </xdr:from>
    <xdr:to>
      <xdr:col>8</xdr:col>
      <xdr:colOff>228600</xdr:colOff>
      <xdr:row>29</xdr:row>
      <xdr:rowOff>127000</xdr:rowOff>
    </xdr:to>
    <xdr:grpSp>
      <xdr:nvGrpSpPr>
        <xdr:cNvPr id="13" name="グループ化 12">
          <a:extLst>
            <a:ext uri="{FF2B5EF4-FFF2-40B4-BE49-F238E27FC236}">
              <a16:creationId xmlns:a16="http://schemas.microsoft.com/office/drawing/2014/main" id="{00000000-0008-0000-0700-00000D000000}"/>
            </a:ext>
          </a:extLst>
        </xdr:cNvPr>
        <xdr:cNvGrpSpPr/>
      </xdr:nvGrpSpPr>
      <xdr:grpSpPr>
        <a:xfrm>
          <a:off x="1939925" y="6130925"/>
          <a:ext cx="193675" cy="127000"/>
          <a:chOff x="3482975" y="7883525"/>
          <a:chExt cx="282575" cy="171450"/>
        </a:xfrm>
      </xdr:grpSpPr>
      <xdr:cxnSp macro="">
        <xdr:nvCxnSpPr>
          <xdr:cNvPr id="9" name="直線矢印コネクタ 8">
            <a:extLst>
              <a:ext uri="{FF2B5EF4-FFF2-40B4-BE49-F238E27FC236}">
                <a16:creationId xmlns:a16="http://schemas.microsoft.com/office/drawing/2014/main" id="{00000000-0008-0000-0700-000009000000}"/>
              </a:ext>
            </a:extLst>
          </xdr:cNvPr>
          <xdr:cNvCxnSpPr/>
        </xdr:nvCxnSpPr>
        <xdr:spPr>
          <a:xfrm>
            <a:off x="3486150" y="8054975"/>
            <a:ext cx="2794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a:extLst>
              <a:ext uri="{FF2B5EF4-FFF2-40B4-BE49-F238E27FC236}">
                <a16:creationId xmlns:a16="http://schemas.microsoft.com/office/drawing/2014/main" id="{00000000-0008-0000-0700-00000B000000}"/>
              </a:ext>
            </a:extLst>
          </xdr:cNvPr>
          <xdr:cNvCxnSpPr/>
        </xdr:nvCxnSpPr>
        <xdr:spPr>
          <a:xfrm>
            <a:off x="3482975" y="7883525"/>
            <a:ext cx="0" cy="165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1.xml><?xml version="1.0" encoding="utf-8"?>
<xdr:wsDr xmlns:xdr="http://schemas.openxmlformats.org/drawingml/2006/spreadsheetDrawing" xmlns:a="http://schemas.openxmlformats.org/drawingml/2006/main">
  <xdr:oneCellAnchor>
    <xdr:from>
      <xdr:col>0</xdr:col>
      <xdr:colOff>57150</xdr:colOff>
      <xdr:row>29</xdr:row>
      <xdr:rowOff>152400</xdr:rowOff>
    </xdr:from>
    <xdr:ext cx="5868658" cy="727507"/>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57150" y="5953125"/>
          <a:ext cx="5868658" cy="7275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00">
              <a:latin typeface="Meiryo UI" panose="020B0604030504040204" pitchFamily="50" charset="-128"/>
              <a:ea typeface="Meiryo UI" panose="020B0604030504040204" pitchFamily="50" charset="-128"/>
            </a:rPr>
            <a:t>注１：基準年度以降に取得した、もしくは取得予定</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申請予定含む</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の補助金等について漏れなく記載すること。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注２：詳細の分かる資料を添付すること。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注３：記入欄が足りない場合は適宜行を追加して記載すること</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43</xdr:row>
      <xdr:rowOff>123825</xdr:rowOff>
    </xdr:from>
    <xdr:ext cx="2366097" cy="325217"/>
    <xdr:sp macro="" textlink="">
      <xdr:nvSpPr>
        <xdr:cNvPr id="2" name="テキスト ボックス 1">
          <a:extLst>
            <a:ext uri="{FF2B5EF4-FFF2-40B4-BE49-F238E27FC236}">
              <a16:creationId xmlns:a16="http://schemas.microsoft.com/office/drawing/2014/main" id="{18968842-D0E1-46AB-B3C1-13D8D7804763}"/>
            </a:ext>
          </a:extLst>
        </xdr:cNvPr>
        <xdr:cNvSpPr txBox="1"/>
      </xdr:nvSpPr>
      <xdr:spPr>
        <a:xfrm>
          <a:off x="273050" y="8061325"/>
          <a:ext cx="2366097"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a:t>
          </a:r>
        </a:p>
      </xdr:txBody>
    </xdr:sp>
    <xdr:clientData/>
  </xdr:oneCellAnchor>
  <xdr:oneCellAnchor>
    <xdr:from>
      <xdr:col>0</xdr:col>
      <xdr:colOff>22225</xdr:colOff>
      <xdr:row>45</xdr:row>
      <xdr:rowOff>114300</xdr:rowOff>
    </xdr:from>
    <xdr:ext cx="6279348" cy="854465"/>
    <xdr:sp macro="" textlink="">
      <xdr:nvSpPr>
        <xdr:cNvPr id="3" name="テキスト ボックス 2">
          <a:extLst>
            <a:ext uri="{FF2B5EF4-FFF2-40B4-BE49-F238E27FC236}">
              <a16:creationId xmlns:a16="http://schemas.microsoft.com/office/drawing/2014/main" id="{ADFDC2E5-C1E9-4AAF-845D-10BE390DF2F7}"/>
            </a:ext>
          </a:extLst>
        </xdr:cNvPr>
        <xdr:cNvSpPr txBox="1"/>
      </xdr:nvSpPr>
      <xdr:spPr>
        <a:xfrm>
          <a:off x="22225" y="8432800"/>
          <a:ext cx="6279348" cy="854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のシートはシートを削除して提出して下さい</a:t>
          </a:r>
          <a:r>
            <a:rPr kumimoji="1" lang="en-US" altLang="ja-JP" sz="1200">
              <a:latin typeface="Meiryo UI" panose="020B0604030504040204" pitchFamily="50" charset="-128"/>
              <a:ea typeface="Meiryo UI" panose="020B0604030504040204" pitchFamily="50" charset="-128"/>
            </a:rPr>
            <a:t>.</a:t>
          </a:r>
        </a:p>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共同事業者」、</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en-US" altLang="ja-JP" sz="1200">
              <a:solidFill>
                <a:schemeClr val="tx1"/>
              </a:solidFill>
              <a:effectLst/>
              <a:latin typeface="Meiryo UI" panose="020B0604030504040204" pitchFamily="50" charset="-128"/>
              <a:ea typeface="Meiryo UI" panose="020B0604030504040204" pitchFamily="50" charset="-128"/>
              <a:cs typeface="+mn-cs"/>
            </a:rPr>
            <a:t>5.</a:t>
          </a:r>
          <a:r>
            <a:rPr kumimoji="1" lang="ja-JP" altLang="ja-JP" sz="1200">
              <a:solidFill>
                <a:schemeClr val="tx1"/>
              </a:solidFill>
              <a:effectLst/>
              <a:latin typeface="Meiryo UI" panose="020B0604030504040204" pitchFamily="50" charset="-128"/>
              <a:ea typeface="Meiryo UI" panose="020B0604030504040204" pitchFamily="50" charset="-128"/>
              <a:cs typeface="+mn-cs"/>
            </a:rPr>
            <a:t>役割分担」、「</a:t>
          </a:r>
          <a:r>
            <a:rPr kumimoji="1" lang="en-US" altLang="ja-JP" sz="1200">
              <a:solidFill>
                <a:schemeClr val="tx1"/>
              </a:solidFill>
              <a:effectLst/>
              <a:latin typeface="Meiryo UI" panose="020B0604030504040204" pitchFamily="50" charset="-128"/>
              <a:ea typeface="Meiryo UI" panose="020B0604030504040204" pitchFamily="50" charset="-128"/>
              <a:cs typeface="+mn-cs"/>
            </a:rPr>
            <a:t>3.LD-Tech</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4.</a:t>
          </a:r>
          <a:r>
            <a:rPr kumimoji="1" lang="ja-JP" altLang="en-US" sz="1200">
              <a:latin typeface="Meiryo UI" panose="020B0604030504040204" pitchFamily="50" charset="-128"/>
              <a:ea typeface="Meiryo UI" panose="020B0604030504040204" pitchFamily="50" charset="-128"/>
            </a:rPr>
            <a:t>他の補助事業」に記載する情報が</a:t>
          </a:r>
          <a:endParaRPr kumimoji="1" lang="en-US" altLang="ja-JP" sz="1200">
            <a:latin typeface="Meiryo UI" panose="020B0604030504040204" pitchFamily="50" charset="-128"/>
            <a:ea typeface="Meiryo UI" panose="020B0604030504040204" pitchFamily="50" charset="-128"/>
          </a:endParaRPr>
        </a:p>
        <a:p>
          <a:pPr algn="l"/>
          <a:r>
            <a:rPr kumimoji="1" lang="ja-JP" altLang="en-US" sz="1200">
              <a:latin typeface="Meiryo UI" panose="020B0604030504040204" pitchFamily="50" charset="-128"/>
              <a:ea typeface="Meiryo UI" panose="020B0604030504040204" pitchFamily="50" charset="-128"/>
            </a:rPr>
            <a:t>　　　　　　無い事業でも、シートは削除せず空欄のままで提出して下さい</a:t>
          </a:r>
          <a:endParaRPr kumimoji="1" lang="en-US" altLang="ja-JP" sz="12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53</xdr:row>
      <xdr:rowOff>152400</xdr:rowOff>
    </xdr:from>
    <xdr:ext cx="5016694" cy="2963825"/>
    <xdr:sp macro="" textlink="">
      <xdr:nvSpPr>
        <xdr:cNvPr id="4" name="テキスト ボックス 3">
          <a:extLst>
            <a:ext uri="{FF2B5EF4-FFF2-40B4-BE49-F238E27FC236}">
              <a16:creationId xmlns:a16="http://schemas.microsoft.com/office/drawing/2014/main" id="{4E1C144D-BF9D-45B4-96DF-8026C9CE7642}"/>
            </a:ext>
          </a:extLst>
        </xdr:cNvPr>
        <xdr:cNvSpPr txBox="1"/>
      </xdr:nvSpPr>
      <xdr:spPr>
        <a:xfrm>
          <a:off x="311150" y="10071100"/>
          <a:ext cx="5016694" cy="2963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a:t>
          </a:r>
          <a:r>
            <a:rPr kumimoji="1" lang="ja-JP" altLang="ja-JP" sz="1100">
              <a:solidFill>
                <a:schemeClr val="tx1"/>
              </a:solidFill>
              <a:effectLst/>
              <a:latin typeface="Meiryo UI" panose="020B0604030504040204" pitchFamily="50" charset="-128"/>
              <a:ea typeface="Meiryo UI" panose="020B0604030504040204" pitchFamily="50" charset="-128"/>
              <a:cs typeface="+mn-cs"/>
            </a:rPr>
            <a:t>、黄緑色、薄オレンジ色、ピンク色</a:t>
          </a:r>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2</a:t>
          </a:r>
          <a:endParaRPr kumimoji="1" lang="ja-JP" altLang="en-US" sz="1100">
            <a:latin typeface="Meiryo UI" panose="020B0604030504040204" pitchFamily="50" charset="-128"/>
            <a:ea typeface="Meiryo UI" panose="020B060403050404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Meiryo UI" panose="020B0604030504040204" pitchFamily="50" charset="-128"/>
              <a:ea typeface="Meiryo UI" panose="020B0604030504040204" pitchFamily="50" charset="-128"/>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青色、黄緑色、薄オレンジ色、ピンク色・・・</a:t>
          </a:r>
          <a:r>
            <a:rPr kumimoji="1" lang="ja-JP" altLang="en-US" sz="1100">
              <a:solidFill>
                <a:schemeClr val="tx1"/>
              </a:solidFill>
              <a:effectLst/>
              <a:latin typeface="Meiryo UI" panose="020B0604030504040204" pitchFamily="50" charset="-128"/>
              <a:ea typeface="Meiryo UI" panose="020B0604030504040204" pitchFamily="50" charset="-128"/>
              <a:cs typeface="+mn-cs"/>
            </a:rPr>
            <a:t>資料</a:t>
          </a:r>
          <a:endParaRPr kumimoji="1" lang="ja-JP" altLang="en-US"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a:t>
          </a:r>
          <a:r>
            <a:rPr kumimoji="1" lang="ja-JP" altLang="en-US" sz="1100">
              <a:solidFill>
                <a:schemeClr val="tx1"/>
              </a:solidFill>
              <a:effectLst/>
              <a:latin typeface="Meiryo UI" panose="020B0604030504040204" pitchFamily="50" charset="-128"/>
              <a:ea typeface="Meiryo UI" panose="020B0604030504040204" pitchFamily="50" charset="-128"/>
              <a:cs typeface="+mn-cs"/>
            </a:rPr>
            <a:t>紫色・・・</a:t>
          </a:r>
          <a:r>
            <a:rPr kumimoji="1" lang="en-US" altLang="ja-JP" sz="1100">
              <a:solidFill>
                <a:schemeClr val="tx1"/>
              </a:solidFill>
              <a:effectLst/>
              <a:latin typeface="Meiryo UI" panose="020B0604030504040204" pitchFamily="50" charset="-128"/>
              <a:ea typeface="Meiryo UI" panose="020B0604030504040204" pitchFamily="50" charset="-128"/>
              <a:cs typeface="+mn-cs"/>
            </a:rPr>
            <a:t>CO2</a:t>
          </a:r>
          <a:r>
            <a:rPr kumimoji="1" lang="ja-JP" altLang="en-US" sz="1100">
              <a:solidFill>
                <a:schemeClr val="tx1"/>
              </a:solidFill>
              <a:effectLst/>
              <a:latin typeface="Meiryo UI" panose="020B0604030504040204" pitchFamily="50" charset="-128"/>
              <a:ea typeface="Meiryo UI" panose="020B0604030504040204" pitchFamily="50" charset="-128"/>
              <a:cs typeface="+mn-cs"/>
            </a:rPr>
            <a:t>排出量計算書</a:t>
          </a: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オレンジ色・・・実施計画書</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緑色・・・別添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oneCellAnchor>
    <xdr:from>
      <xdr:col>1</xdr:col>
      <xdr:colOff>171450</xdr:colOff>
      <xdr:row>50</xdr:row>
      <xdr:rowOff>238125</xdr:rowOff>
    </xdr:from>
    <xdr:ext cx="3259034" cy="346377"/>
    <xdr:sp macro="" textlink="">
      <xdr:nvSpPr>
        <xdr:cNvPr id="5" name="テキスト ボックス 4">
          <a:extLst>
            <a:ext uri="{FF2B5EF4-FFF2-40B4-BE49-F238E27FC236}">
              <a16:creationId xmlns:a16="http://schemas.microsoft.com/office/drawing/2014/main" id="{177C04D4-5FBD-49D3-B1E8-7DC1D7564347}"/>
            </a:ext>
          </a:extLst>
        </xdr:cNvPr>
        <xdr:cNvSpPr txBox="1"/>
      </xdr:nvSpPr>
      <xdr:spPr>
        <a:xfrm>
          <a:off x="444500" y="9509125"/>
          <a:ext cx="3259034"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b="0">
              <a:latin typeface="Meiryo UI" panose="020B0604030504040204" pitchFamily="50" charset="-128"/>
              <a:ea typeface="Meiryo UI" panose="020B0604030504040204" pitchFamily="50" charset="-128"/>
            </a:rPr>
            <a:t>タブに記載したシート名称を変更しないでください。</a:t>
          </a:r>
          <a:endParaRPr kumimoji="1" lang="en-US" altLang="ja-JP" sz="1200" b="0">
            <a:latin typeface="Meiryo UI" panose="020B0604030504040204" pitchFamily="50" charset="-128"/>
            <a:ea typeface="Meiryo UI" panose="020B060403050404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129886</xdr:colOff>
      <xdr:row>3</xdr:row>
      <xdr:rowOff>34637</xdr:rowOff>
    </xdr:from>
    <xdr:ext cx="5514975" cy="1489639"/>
    <xdr:sp macro="" textlink="">
      <xdr:nvSpPr>
        <xdr:cNvPr id="2" name="テキスト ボックス 1">
          <a:extLst>
            <a:ext uri="{FF2B5EF4-FFF2-40B4-BE49-F238E27FC236}">
              <a16:creationId xmlns:a16="http://schemas.microsoft.com/office/drawing/2014/main" id="{B18D421B-30CB-4295-A5A3-F3F6989943D5}"/>
            </a:ext>
          </a:extLst>
        </xdr:cNvPr>
        <xdr:cNvSpPr txBox="1"/>
      </xdr:nvSpPr>
      <xdr:spPr>
        <a:xfrm>
          <a:off x="129886" y="606137"/>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xdr:oneCellAnchor>
    <xdr:from>
      <xdr:col>0</xdr:col>
      <xdr:colOff>103910</xdr:colOff>
      <xdr:row>11</xdr:row>
      <xdr:rowOff>155864</xdr:rowOff>
    </xdr:from>
    <xdr:ext cx="4103496" cy="325217"/>
    <xdr:sp macro="" textlink="">
      <xdr:nvSpPr>
        <xdr:cNvPr id="3" name="テキスト ボックス 2">
          <a:extLst>
            <a:ext uri="{FF2B5EF4-FFF2-40B4-BE49-F238E27FC236}">
              <a16:creationId xmlns:a16="http://schemas.microsoft.com/office/drawing/2014/main" id="{BDFAA7D7-DE05-4FAC-9361-C991DA3C2056}"/>
            </a:ext>
          </a:extLst>
        </xdr:cNvPr>
        <xdr:cNvSpPr txBox="1"/>
      </xdr:nvSpPr>
      <xdr:spPr>
        <a:xfrm>
          <a:off x="103910" y="2251364"/>
          <a:ext cx="4103496"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代表事業者の責任について確認し、確認後チェックボックスを■に変える</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146050</xdr:colOff>
          <xdr:row>106</xdr:row>
          <xdr:rowOff>184150</xdr:rowOff>
        </xdr:from>
        <xdr:to>
          <xdr:col>1</xdr:col>
          <xdr:colOff>152400</xdr:colOff>
          <xdr:row>108</xdr:row>
          <xdr:rowOff>31750</xdr:rowOff>
        </xdr:to>
        <xdr:sp macro="" textlink="">
          <xdr:nvSpPr>
            <xdr:cNvPr id="148481" name="Check Box 1" hidden="1">
              <a:extLst>
                <a:ext uri="{63B3BB69-23CF-44E3-9099-C40C66FF867C}">
                  <a14:compatExt spid="_x0000_s148481"/>
                </a:ext>
                <a:ext uri="{FF2B5EF4-FFF2-40B4-BE49-F238E27FC236}">
                  <a16:creationId xmlns:a16="http://schemas.microsoft.com/office/drawing/2014/main" id="{00000000-0008-0000-0500-000001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92</xdr:row>
          <xdr:rowOff>190500</xdr:rowOff>
        </xdr:from>
        <xdr:to>
          <xdr:col>4</xdr:col>
          <xdr:colOff>127000</xdr:colOff>
          <xdr:row>94</xdr:row>
          <xdr:rowOff>69850</xdr:rowOff>
        </xdr:to>
        <xdr:sp macro="" textlink="">
          <xdr:nvSpPr>
            <xdr:cNvPr id="148482" name="Check Box 2" hidden="1">
              <a:extLst>
                <a:ext uri="{63B3BB69-23CF-44E3-9099-C40C66FF867C}">
                  <a14:compatExt spid="_x0000_s148482"/>
                </a:ext>
                <a:ext uri="{FF2B5EF4-FFF2-40B4-BE49-F238E27FC236}">
                  <a16:creationId xmlns:a16="http://schemas.microsoft.com/office/drawing/2014/main" id="{00000000-0008-0000-0500-000002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127000</xdr:colOff>
      <xdr:row>3</xdr:row>
      <xdr:rowOff>31750</xdr:rowOff>
    </xdr:from>
    <xdr:ext cx="5514975" cy="1489639"/>
    <xdr:sp macro="" textlink="">
      <xdr:nvSpPr>
        <xdr:cNvPr id="3" name="テキスト ボックス 2">
          <a:extLst>
            <a:ext uri="{FF2B5EF4-FFF2-40B4-BE49-F238E27FC236}">
              <a16:creationId xmlns:a16="http://schemas.microsoft.com/office/drawing/2014/main" id="{114745CE-8B7F-405C-9BD5-E01A5E8F3825}"/>
            </a:ext>
          </a:extLst>
        </xdr:cNvPr>
        <xdr:cNvSpPr txBox="1"/>
      </xdr:nvSpPr>
      <xdr:spPr>
        <a:xfrm>
          <a:off x="127000" y="603250"/>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xdr:oneCellAnchor>
    <xdr:from>
      <xdr:col>0</xdr:col>
      <xdr:colOff>126135</xdr:colOff>
      <xdr:row>11</xdr:row>
      <xdr:rowOff>111414</xdr:rowOff>
    </xdr:from>
    <xdr:ext cx="4103496" cy="325217"/>
    <xdr:sp macro="" textlink="">
      <xdr:nvSpPr>
        <xdr:cNvPr id="4" name="テキスト ボックス 3">
          <a:extLst>
            <a:ext uri="{FF2B5EF4-FFF2-40B4-BE49-F238E27FC236}">
              <a16:creationId xmlns:a16="http://schemas.microsoft.com/office/drawing/2014/main" id="{99F5B72D-627C-4158-8106-A62412358A18}"/>
            </a:ext>
          </a:extLst>
        </xdr:cNvPr>
        <xdr:cNvSpPr txBox="1"/>
      </xdr:nvSpPr>
      <xdr:spPr>
        <a:xfrm>
          <a:off x="126135" y="2206914"/>
          <a:ext cx="4103496"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代表事業者の責任について確認し、確認後チェックボックスを■に変える</a:t>
          </a: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1</xdr:col>
      <xdr:colOff>295275</xdr:colOff>
      <xdr:row>69</xdr:row>
      <xdr:rowOff>228603</xdr:rowOff>
    </xdr:from>
    <xdr:to>
      <xdr:col>4</xdr:col>
      <xdr:colOff>120968</xdr:colOff>
      <xdr:row>75</xdr:row>
      <xdr:rowOff>121578</xdr:rowOff>
    </xdr:to>
    <xdr:grpSp>
      <xdr:nvGrpSpPr>
        <xdr:cNvPr id="13" name="グループ化 12">
          <a:extLst>
            <a:ext uri="{FF2B5EF4-FFF2-40B4-BE49-F238E27FC236}">
              <a16:creationId xmlns:a16="http://schemas.microsoft.com/office/drawing/2014/main" id="{0B1C209C-5E81-20D6-6F4D-E2FFFD39E0CC}"/>
            </a:ext>
          </a:extLst>
        </xdr:cNvPr>
        <xdr:cNvGrpSpPr/>
      </xdr:nvGrpSpPr>
      <xdr:grpSpPr>
        <a:xfrm>
          <a:off x="882650" y="19107153"/>
          <a:ext cx="1832293" cy="1496350"/>
          <a:chOff x="768350" y="18821403"/>
          <a:chExt cx="1832293" cy="1496350"/>
        </a:xfrm>
      </xdr:grpSpPr>
      <xdr:sp macro="" textlink="">
        <xdr:nvSpPr>
          <xdr:cNvPr id="7" name="四角形: 角を丸くする 6">
            <a:extLst>
              <a:ext uri="{FF2B5EF4-FFF2-40B4-BE49-F238E27FC236}">
                <a16:creationId xmlns:a16="http://schemas.microsoft.com/office/drawing/2014/main" id="{8C3CB6D7-810A-6E2B-B942-FD02F16698E6}"/>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8" name="正方形/長方形 7">
            <a:extLst>
              <a:ext uri="{FF2B5EF4-FFF2-40B4-BE49-F238E27FC236}">
                <a16:creationId xmlns:a16="http://schemas.microsoft.com/office/drawing/2014/main" id="{AD11A646-6BFF-2EF6-14CF-3A0A57CB7880}"/>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41A82F48-8F13-41C7-BCCF-D13169A7CC51}"/>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twoCellAnchor>
    <xdr:from>
      <xdr:col>1</xdr:col>
      <xdr:colOff>495300</xdr:colOff>
      <xdr:row>134</xdr:row>
      <xdr:rowOff>190500</xdr:rowOff>
    </xdr:from>
    <xdr:to>
      <xdr:col>4</xdr:col>
      <xdr:colOff>333693</xdr:colOff>
      <xdr:row>138</xdr:row>
      <xdr:rowOff>315250</xdr:rowOff>
    </xdr:to>
    <xdr:grpSp>
      <xdr:nvGrpSpPr>
        <xdr:cNvPr id="14" name="グループ化 13">
          <a:extLst>
            <a:ext uri="{FF2B5EF4-FFF2-40B4-BE49-F238E27FC236}">
              <a16:creationId xmlns:a16="http://schemas.microsoft.com/office/drawing/2014/main" id="{2502D46B-D869-4BF1-B92F-89BC5C101E72}"/>
            </a:ext>
          </a:extLst>
        </xdr:cNvPr>
        <xdr:cNvGrpSpPr/>
      </xdr:nvGrpSpPr>
      <xdr:grpSpPr>
        <a:xfrm>
          <a:off x="1085850" y="40576500"/>
          <a:ext cx="1835468" cy="1493175"/>
          <a:chOff x="768350" y="18821403"/>
          <a:chExt cx="1832293" cy="1496350"/>
        </a:xfrm>
      </xdr:grpSpPr>
      <xdr:sp macro="" textlink="">
        <xdr:nvSpPr>
          <xdr:cNvPr id="15" name="四角形: 角を丸くする 14">
            <a:extLst>
              <a:ext uri="{FF2B5EF4-FFF2-40B4-BE49-F238E27FC236}">
                <a16:creationId xmlns:a16="http://schemas.microsoft.com/office/drawing/2014/main" id="{4F58CAE4-33F9-E41B-E9AE-31B5B88D5B69}"/>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16" name="正方形/長方形 15">
            <a:extLst>
              <a:ext uri="{FF2B5EF4-FFF2-40B4-BE49-F238E27FC236}">
                <a16:creationId xmlns:a16="http://schemas.microsoft.com/office/drawing/2014/main" id="{6C408605-4378-9DAA-9330-5D7A67696572}"/>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a16="http://schemas.microsoft.com/office/drawing/2014/main" id="{31C54690-7E6D-0840-C568-1E2B711091D9}"/>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171713</xdr:colOff>
      <xdr:row>50</xdr:row>
      <xdr:rowOff>71438</xdr:rowOff>
    </xdr:from>
    <xdr:to>
      <xdr:col>4</xdr:col>
      <xdr:colOff>365918</xdr:colOff>
      <xdr:row>54</xdr:row>
      <xdr:rowOff>185738</xdr:rowOff>
    </xdr:to>
    <xdr:sp macro="" textlink="">
      <xdr:nvSpPr>
        <xdr:cNvPr id="6" name="左中かっこ 5">
          <a:extLst>
            <a:ext uri="{FF2B5EF4-FFF2-40B4-BE49-F238E27FC236}">
              <a16:creationId xmlns:a16="http://schemas.microsoft.com/office/drawing/2014/main" id="{A223F841-0B8D-4207-9CC7-7B6DB73FE9DF}"/>
            </a:ext>
          </a:extLst>
        </xdr:cNvPr>
        <xdr:cNvSpPr/>
      </xdr:nvSpPr>
      <xdr:spPr>
        <a:xfrm>
          <a:off x="11673151" y="11346657"/>
          <a:ext cx="194205" cy="1126331"/>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112182</xdr:colOff>
      <xdr:row>36</xdr:row>
      <xdr:rowOff>44450</xdr:rowOff>
    </xdr:from>
    <xdr:to>
      <xdr:col>5</xdr:col>
      <xdr:colOff>12699</xdr:colOff>
      <xdr:row>40</xdr:row>
      <xdr:rowOff>158750</xdr:rowOff>
    </xdr:to>
    <xdr:sp macro="" textlink="">
      <xdr:nvSpPr>
        <xdr:cNvPr id="2" name="左中かっこ 1">
          <a:extLst>
            <a:ext uri="{FF2B5EF4-FFF2-40B4-BE49-F238E27FC236}">
              <a16:creationId xmlns:a16="http://schemas.microsoft.com/office/drawing/2014/main" id="{FA05C49A-4294-4C11-94A9-CC0C24597317}"/>
            </a:ext>
          </a:extLst>
        </xdr:cNvPr>
        <xdr:cNvSpPr/>
      </xdr:nvSpPr>
      <xdr:spPr>
        <a:xfrm>
          <a:off x="112182" y="6540500"/>
          <a:ext cx="138642"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38100</xdr:colOff>
      <xdr:row>37</xdr:row>
      <xdr:rowOff>76200</xdr:rowOff>
    </xdr:from>
    <xdr:to>
      <xdr:col>18</xdr:col>
      <xdr:colOff>111125</xdr:colOff>
      <xdr:row>38</xdr:row>
      <xdr:rowOff>133350</xdr:rowOff>
    </xdr:to>
    <xdr:sp macro="" textlink="">
      <xdr:nvSpPr>
        <xdr:cNvPr id="3" name="右中かっこ 2">
          <a:extLst>
            <a:ext uri="{FF2B5EF4-FFF2-40B4-BE49-F238E27FC236}">
              <a16:creationId xmlns:a16="http://schemas.microsoft.com/office/drawing/2014/main" id="{3CEDE261-01BA-D4DD-4D29-452AB78DEE86}"/>
            </a:ext>
          </a:extLst>
        </xdr:cNvPr>
        <xdr:cNvSpPr/>
      </xdr:nvSpPr>
      <xdr:spPr>
        <a:xfrm>
          <a:off x="4324350" y="7210425"/>
          <a:ext cx="73025"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44450</xdr:colOff>
      <xdr:row>39</xdr:row>
      <xdr:rowOff>95250</xdr:rowOff>
    </xdr:from>
    <xdr:to>
      <xdr:col>18</xdr:col>
      <xdr:colOff>120650</xdr:colOff>
      <xdr:row>40</xdr:row>
      <xdr:rowOff>152400</xdr:rowOff>
    </xdr:to>
    <xdr:sp macro="" textlink="">
      <xdr:nvSpPr>
        <xdr:cNvPr id="5" name="右中かっこ 4">
          <a:extLst>
            <a:ext uri="{FF2B5EF4-FFF2-40B4-BE49-F238E27FC236}">
              <a16:creationId xmlns:a16="http://schemas.microsoft.com/office/drawing/2014/main" id="{157EF2FA-835C-4585-8798-5205C54CB2E5}"/>
            </a:ext>
          </a:extLst>
        </xdr:cNvPr>
        <xdr:cNvSpPr/>
      </xdr:nvSpPr>
      <xdr:spPr>
        <a:xfrm>
          <a:off x="4492625" y="7724775"/>
          <a:ext cx="76200"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612772</xdr:colOff>
      <xdr:row>21</xdr:row>
      <xdr:rowOff>178859</xdr:rowOff>
    </xdr:from>
    <xdr:to>
      <xdr:col>2</xdr:col>
      <xdr:colOff>148166</xdr:colOff>
      <xdr:row>26</xdr:row>
      <xdr:rowOff>102659</xdr:rowOff>
    </xdr:to>
    <xdr:sp macro="" textlink="">
      <xdr:nvSpPr>
        <xdr:cNvPr id="3" name="左中かっこ 2">
          <a:extLst>
            <a:ext uri="{FF2B5EF4-FFF2-40B4-BE49-F238E27FC236}">
              <a16:creationId xmlns:a16="http://schemas.microsoft.com/office/drawing/2014/main" id="{6891FE0E-07C3-46CC-A8AD-D50C5162957F}"/>
            </a:ext>
          </a:extLst>
        </xdr:cNvPr>
        <xdr:cNvSpPr/>
      </xdr:nvSpPr>
      <xdr:spPr>
        <a:xfrm>
          <a:off x="792689" y="7312026"/>
          <a:ext cx="191560"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none" rtlCol="0" anchor="t">
        <a:spAutoFit/>
      </a:bodyPr>
      <a:lstStyle>
        <a:defPPr algn="l">
          <a:defRPr kumimoji="1" sz="1400">
            <a:latin typeface="Meiryo UI" panose="020B0604030504040204" pitchFamily="50" charset="-128"/>
            <a:ea typeface="Meiryo UI" panose="020B0604030504040204" pitchFamily="50" charset="-128"/>
          </a:defRPr>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www.env.go.jp/earth/ondanka/biz_local/gbhojo_00001.html" TargetMode="External"/><Relationship Id="rId2" Type="http://schemas.openxmlformats.org/officeDocument/2006/relationships/hyperlink" Target="https://www.env.go.jp/earth/ondanka/kojojigyojo.html" TargetMode="External"/><Relationship Id="rId1" Type="http://schemas.openxmlformats.org/officeDocument/2006/relationships/hyperlink" Target="https://eegs.env.go.jp/ghg-santeikohyo-result/" TargetMode="External"/><Relationship Id="rId4"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hyperlink" Target="https://www.env.go.jp/earth/ondanka/biz_local/gbhojo_00001.html" TargetMode="External"/><Relationship Id="rId1" Type="http://schemas.openxmlformats.org/officeDocument/2006/relationships/hyperlink" Target="https://www.env.go.jp/earth/ondanka/kojojigyojo.html"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6.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E1640-1557-4FD2-8D9C-4DAC37867321}">
  <dimension ref="B2:C20"/>
  <sheetViews>
    <sheetView workbookViewId="0">
      <selection activeCell="C38" sqref="C38"/>
    </sheetView>
  </sheetViews>
  <sheetFormatPr defaultColWidth="8.58203125" defaultRowHeight="15"/>
  <cols>
    <col min="1" max="1" width="2.58203125" style="18" customWidth="1"/>
    <col min="2" max="2" width="11.08203125" style="18" bestFit="1" customWidth="1"/>
    <col min="3" max="3" width="130.83203125" style="125" customWidth="1"/>
    <col min="4" max="16384" width="8.58203125" style="18"/>
  </cols>
  <sheetData>
    <row r="2" spans="2:3" s="114" customFormat="1">
      <c r="B2" s="115" t="s">
        <v>424</v>
      </c>
      <c r="C2" s="124" t="s">
        <v>425</v>
      </c>
    </row>
    <row r="3" spans="2:3">
      <c r="B3" s="116"/>
      <c r="C3" s="117"/>
    </row>
    <row r="4" spans="2:3">
      <c r="B4" s="116"/>
      <c r="C4" s="117"/>
    </row>
    <row r="5" spans="2:3">
      <c r="B5" s="116"/>
      <c r="C5" s="117"/>
    </row>
    <row r="6" spans="2:3">
      <c r="B6" s="116"/>
      <c r="C6" s="117"/>
    </row>
    <row r="7" spans="2:3">
      <c r="B7" s="116"/>
      <c r="C7" s="117"/>
    </row>
    <row r="8" spans="2:3">
      <c r="B8" s="116"/>
      <c r="C8" s="117"/>
    </row>
    <row r="9" spans="2:3">
      <c r="B9" s="116"/>
      <c r="C9" s="117"/>
    </row>
    <row r="10" spans="2:3">
      <c r="B10" s="116"/>
      <c r="C10" s="117"/>
    </row>
    <row r="11" spans="2:3">
      <c r="B11" s="116"/>
      <c r="C11" s="117"/>
    </row>
    <row r="12" spans="2:3">
      <c r="B12" s="116"/>
      <c r="C12" s="117"/>
    </row>
    <row r="13" spans="2:3">
      <c r="B13" s="116"/>
      <c r="C13" s="117"/>
    </row>
    <row r="14" spans="2:3">
      <c r="B14" s="116"/>
      <c r="C14" s="117"/>
    </row>
    <row r="15" spans="2:3">
      <c r="B15" s="116"/>
      <c r="C15" s="117"/>
    </row>
    <row r="16" spans="2:3">
      <c r="B16" s="116"/>
      <c r="C16" s="117"/>
    </row>
    <row r="17" spans="2:3">
      <c r="B17" s="116"/>
      <c r="C17" s="117"/>
    </row>
    <row r="18" spans="2:3">
      <c r="B18" s="116"/>
    </row>
    <row r="19" spans="2:3">
      <c r="B19" s="116"/>
      <c r="C19" s="117"/>
    </row>
    <row r="20" spans="2:3">
      <c r="B20" s="116"/>
      <c r="C20" s="117"/>
    </row>
  </sheetData>
  <phoneticPr fontId="15"/>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6CD66-D558-4DBA-8AAA-49E17EFAE09C}">
  <sheetPr>
    <tabColor rgb="FFCCFF66"/>
    <pageSetUpPr fitToPage="1"/>
  </sheetPr>
  <dimension ref="A1:AL110"/>
  <sheetViews>
    <sheetView showGridLines="0" view="pageBreakPreview" zoomScaleNormal="100" zoomScaleSheetLayoutView="100" workbookViewId="0">
      <selection activeCell="C17" sqref="C17:Y17"/>
    </sheetView>
  </sheetViews>
  <sheetFormatPr defaultColWidth="2.33203125" defaultRowHeight="12.5"/>
  <cols>
    <col min="1" max="37" width="2.33203125" style="3"/>
    <col min="38" max="49" width="0" style="3" hidden="1" customWidth="1"/>
    <col min="50" max="16384" width="2.33203125" style="3"/>
  </cols>
  <sheetData>
    <row r="1" spans="1:38" ht="15" customHeight="1">
      <c r="A1" s="568" t="s">
        <v>480</v>
      </c>
      <c r="B1" s="568"/>
      <c r="C1" s="568"/>
      <c r="D1" s="568"/>
      <c r="E1" s="568"/>
      <c r="F1" s="568"/>
      <c r="G1" s="568"/>
      <c r="H1" s="568"/>
      <c r="I1" s="568"/>
      <c r="J1" s="568"/>
      <c r="K1" s="568"/>
      <c r="L1" s="568"/>
      <c r="M1" s="568"/>
      <c r="N1" s="568"/>
      <c r="O1" s="568"/>
      <c r="P1" s="568"/>
      <c r="Q1" s="568"/>
      <c r="R1" s="568"/>
      <c r="S1" s="568"/>
      <c r="T1" s="568"/>
      <c r="U1" s="568"/>
      <c r="V1" s="568"/>
      <c r="W1" s="568"/>
      <c r="X1" s="568"/>
      <c r="Y1" s="568"/>
      <c r="Z1" s="568"/>
      <c r="AA1" s="568"/>
      <c r="AB1" s="568"/>
      <c r="AC1" s="568"/>
      <c r="AD1" s="568"/>
      <c r="AE1" s="568"/>
      <c r="AF1" s="568"/>
      <c r="AG1" s="568"/>
      <c r="AL1" s="144" t="s">
        <v>482</v>
      </c>
    </row>
    <row r="2" spans="1:38" ht="15">
      <c r="A2" s="1" t="s">
        <v>96</v>
      </c>
      <c r="B2" s="1"/>
      <c r="C2" s="1"/>
      <c r="D2" s="1"/>
      <c r="E2" s="1"/>
      <c r="F2" s="1"/>
      <c r="G2" s="439" t="str">
        <f>IF(表紙様式第1別紙!C11="","",表紙様式第1別紙!C11)</f>
        <v/>
      </c>
      <c r="H2" s="440"/>
      <c r="I2" s="440"/>
      <c r="J2" s="440"/>
      <c r="K2" s="440"/>
      <c r="L2" s="440"/>
      <c r="M2" s="440"/>
      <c r="N2" s="440"/>
      <c r="O2" s="440"/>
      <c r="P2" s="440"/>
      <c r="Q2" s="440"/>
      <c r="R2" s="440"/>
      <c r="S2" s="440"/>
      <c r="T2" s="440"/>
      <c r="U2" s="440"/>
      <c r="V2" s="440"/>
      <c r="W2" s="440"/>
      <c r="X2" s="440"/>
      <c r="Y2" s="440"/>
      <c r="Z2" s="440"/>
      <c r="AA2" s="440"/>
      <c r="AB2" s="441"/>
      <c r="AC2" s="569"/>
      <c r="AD2" s="569"/>
      <c r="AE2" s="569"/>
      <c r="AF2" s="569"/>
      <c r="AG2" s="569"/>
      <c r="AL2" s="145" t="s">
        <v>490</v>
      </c>
    </row>
    <row r="3" spans="1:38" ht="19.5" customHeight="1">
      <c r="A3" s="570" t="s">
        <v>486</v>
      </c>
      <c r="B3" s="570"/>
      <c r="C3" s="570"/>
      <c r="D3" s="570"/>
      <c r="E3" s="570"/>
      <c r="F3" s="570"/>
      <c r="G3" s="570"/>
      <c r="H3" s="570"/>
      <c r="I3" s="570"/>
      <c r="J3" s="570"/>
      <c r="K3" s="570"/>
      <c r="L3" s="570"/>
      <c r="M3" s="570"/>
      <c r="N3" s="570"/>
      <c r="O3" s="570"/>
      <c r="P3" s="570"/>
      <c r="Q3" s="570"/>
      <c r="R3" s="570"/>
      <c r="S3" s="570"/>
      <c r="T3" s="570"/>
      <c r="U3" s="570"/>
      <c r="V3" s="570"/>
      <c r="W3" s="570"/>
      <c r="X3" s="571"/>
      <c r="Y3" s="519" t="s">
        <v>74</v>
      </c>
      <c r="Z3" s="519"/>
      <c r="AA3" s="519"/>
      <c r="AB3" s="519"/>
      <c r="AC3" s="519" t="s">
        <v>483</v>
      </c>
      <c r="AD3" s="519"/>
      <c r="AE3" s="519"/>
      <c r="AF3" s="519"/>
      <c r="AG3" s="519"/>
      <c r="AL3" s="145" t="s">
        <v>664</v>
      </c>
    </row>
    <row r="4" spans="1:38">
      <c r="A4" s="582" t="s">
        <v>75</v>
      </c>
      <c r="B4" s="582"/>
      <c r="C4" s="564" t="s">
        <v>76</v>
      </c>
      <c r="D4" s="564"/>
      <c r="E4" s="564"/>
      <c r="F4" s="564"/>
      <c r="G4" s="564"/>
      <c r="H4" s="564"/>
      <c r="I4" s="564"/>
      <c r="J4" s="564"/>
      <c r="K4" s="564" t="s">
        <v>77</v>
      </c>
      <c r="L4" s="564"/>
      <c r="M4" s="564"/>
      <c r="N4" s="564"/>
      <c r="O4" s="564"/>
      <c r="P4" s="564"/>
      <c r="Q4" s="564"/>
      <c r="R4" s="565" t="s">
        <v>78</v>
      </c>
      <c r="S4" s="564"/>
      <c r="T4" s="564"/>
      <c r="U4" s="564"/>
      <c r="V4" s="564"/>
      <c r="W4" s="564"/>
      <c r="X4" s="564"/>
      <c r="Y4" s="564"/>
      <c r="Z4" s="565" t="s">
        <v>79</v>
      </c>
      <c r="AA4" s="564"/>
      <c r="AB4" s="564"/>
      <c r="AC4" s="564"/>
      <c r="AD4" s="564"/>
      <c r="AE4" s="564"/>
      <c r="AF4" s="564"/>
      <c r="AG4" s="564"/>
    </row>
    <row r="5" spans="1:38">
      <c r="A5" s="582"/>
      <c r="B5" s="582"/>
      <c r="C5" s="564"/>
      <c r="D5" s="564"/>
      <c r="E5" s="564"/>
      <c r="F5" s="564"/>
      <c r="G5" s="564"/>
      <c r="H5" s="564"/>
      <c r="I5" s="564"/>
      <c r="J5" s="564"/>
      <c r="K5" s="564"/>
      <c r="L5" s="564"/>
      <c r="M5" s="564"/>
      <c r="N5" s="564"/>
      <c r="O5" s="564"/>
      <c r="P5" s="564"/>
      <c r="Q5" s="564"/>
      <c r="R5" s="564"/>
      <c r="S5" s="564"/>
      <c r="T5" s="564"/>
      <c r="U5" s="564"/>
      <c r="V5" s="564"/>
      <c r="W5" s="564"/>
      <c r="X5" s="564"/>
      <c r="Y5" s="564"/>
      <c r="Z5" s="564"/>
      <c r="AA5" s="564"/>
      <c r="AB5" s="564"/>
      <c r="AC5" s="564"/>
      <c r="AD5" s="564"/>
      <c r="AE5" s="564"/>
      <c r="AF5" s="564"/>
      <c r="AG5" s="564"/>
    </row>
    <row r="6" spans="1:38">
      <c r="A6" s="582"/>
      <c r="B6" s="582"/>
      <c r="C6" s="564"/>
      <c r="D6" s="564"/>
      <c r="E6" s="564"/>
      <c r="F6" s="564"/>
      <c r="G6" s="564"/>
      <c r="H6" s="564"/>
      <c r="I6" s="564"/>
      <c r="J6" s="564"/>
      <c r="K6" s="564"/>
      <c r="L6" s="564"/>
      <c r="M6" s="564"/>
      <c r="N6" s="564"/>
      <c r="O6" s="564"/>
      <c r="P6" s="564"/>
      <c r="Q6" s="564"/>
      <c r="R6" s="564"/>
      <c r="S6" s="564"/>
      <c r="T6" s="564"/>
      <c r="U6" s="564"/>
      <c r="V6" s="564"/>
      <c r="W6" s="564"/>
      <c r="X6" s="564"/>
      <c r="Y6" s="564"/>
      <c r="Z6" s="564"/>
      <c r="AA6" s="564"/>
      <c r="AB6" s="564"/>
      <c r="AC6" s="564"/>
      <c r="AD6" s="564"/>
      <c r="AE6" s="564"/>
      <c r="AF6" s="564"/>
      <c r="AG6" s="564"/>
    </row>
    <row r="7" spans="1:38">
      <c r="A7" s="582"/>
      <c r="B7" s="582"/>
      <c r="C7" s="566"/>
      <c r="D7" s="566"/>
      <c r="E7" s="566"/>
      <c r="F7" s="566"/>
      <c r="G7" s="566"/>
      <c r="H7" s="566"/>
      <c r="I7" s="566"/>
      <c r="J7" s="4" t="s">
        <v>28</v>
      </c>
      <c r="K7" s="566"/>
      <c r="L7" s="566"/>
      <c r="M7" s="566"/>
      <c r="N7" s="566"/>
      <c r="O7" s="566"/>
      <c r="P7" s="566"/>
      <c r="Q7" s="4" t="s">
        <v>28</v>
      </c>
      <c r="R7" s="567" t="str">
        <f>IF(OR(C7="",K7=""),"",C7-K7)</f>
        <v/>
      </c>
      <c r="S7" s="567" t="str">
        <f t="shared" ref="S7:X7" si="0">IF(OR(O7="",Q7=""),"",O7-Q7)</f>
        <v/>
      </c>
      <c r="T7" s="567" t="str">
        <f t="shared" si="0"/>
        <v/>
      </c>
      <c r="U7" s="567" t="str">
        <f t="shared" si="0"/>
        <v/>
      </c>
      <c r="V7" s="567" t="str">
        <f t="shared" si="0"/>
        <v/>
      </c>
      <c r="W7" s="567" t="str">
        <f t="shared" si="0"/>
        <v/>
      </c>
      <c r="X7" s="567" t="str">
        <f t="shared" si="0"/>
        <v/>
      </c>
      <c r="Y7" s="4" t="s">
        <v>28</v>
      </c>
      <c r="Z7" s="566"/>
      <c r="AA7" s="566"/>
      <c r="AB7" s="566"/>
      <c r="AC7" s="566"/>
      <c r="AD7" s="566"/>
      <c r="AE7" s="566"/>
      <c r="AF7" s="566"/>
      <c r="AG7" s="4" t="s">
        <v>28</v>
      </c>
    </row>
    <row r="8" spans="1:38" ht="12.65" customHeight="1">
      <c r="A8" s="582"/>
      <c r="B8" s="582"/>
      <c r="C8" s="565" t="s">
        <v>80</v>
      </c>
      <c r="D8" s="564"/>
      <c r="E8" s="564"/>
      <c r="F8" s="564"/>
      <c r="G8" s="564"/>
      <c r="H8" s="564"/>
      <c r="I8" s="564"/>
      <c r="J8" s="564"/>
      <c r="K8" s="572" t="s">
        <v>662</v>
      </c>
      <c r="L8" s="573"/>
      <c r="M8" s="573"/>
      <c r="N8" s="573"/>
      <c r="O8" s="573"/>
      <c r="P8" s="573"/>
      <c r="Q8" s="574"/>
      <c r="R8" s="565" t="s">
        <v>81</v>
      </c>
      <c r="S8" s="564"/>
      <c r="T8" s="564"/>
      <c r="U8" s="564"/>
      <c r="V8" s="564"/>
      <c r="W8" s="564"/>
      <c r="X8" s="564"/>
      <c r="Y8" s="564"/>
      <c r="Z8" s="565" t="s">
        <v>82</v>
      </c>
      <c r="AA8" s="564"/>
      <c r="AB8" s="564"/>
      <c r="AC8" s="564"/>
      <c r="AD8" s="564"/>
      <c r="AE8" s="564"/>
      <c r="AF8" s="564"/>
      <c r="AG8" s="564"/>
    </row>
    <row r="9" spans="1:38">
      <c r="A9" s="582"/>
      <c r="B9" s="582"/>
      <c r="C9" s="564"/>
      <c r="D9" s="564"/>
      <c r="E9" s="564"/>
      <c r="F9" s="564"/>
      <c r="G9" s="564"/>
      <c r="H9" s="564"/>
      <c r="I9" s="564"/>
      <c r="J9" s="564"/>
      <c r="K9" s="575" t="str">
        <f>IF(OR(C12="",C12=0),"　　(4)の額","　　　(4)と(5)を比較して")</f>
        <v>　　(4)の額</v>
      </c>
      <c r="L9" s="576"/>
      <c r="M9" s="576"/>
      <c r="N9" s="576"/>
      <c r="O9" s="576"/>
      <c r="P9" s="576"/>
      <c r="Q9" s="577"/>
      <c r="R9" s="564"/>
      <c r="S9" s="564"/>
      <c r="T9" s="564"/>
      <c r="U9" s="564"/>
      <c r="V9" s="564"/>
      <c r="W9" s="564"/>
      <c r="X9" s="564"/>
      <c r="Y9" s="564"/>
      <c r="Z9" s="564"/>
      <c r="AA9" s="564"/>
      <c r="AB9" s="564"/>
      <c r="AC9" s="564"/>
      <c r="AD9" s="564"/>
      <c r="AE9" s="564"/>
      <c r="AF9" s="564"/>
      <c r="AG9" s="564"/>
    </row>
    <row r="10" spans="1:38">
      <c r="A10" s="582"/>
      <c r="B10" s="582"/>
      <c r="C10" s="564"/>
      <c r="D10" s="564"/>
      <c r="E10" s="564"/>
      <c r="F10" s="564"/>
      <c r="G10" s="564"/>
      <c r="H10" s="564"/>
      <c r="I10" s="564"/>
      <c r="J10" s="564"/>
      <c r="K10" s="575" t="str">
        <f>IF(OR(C12="",C12=0),"","　　少ない方の額")</f>
        <v/>
      </c>
      <c r="L10" s="576"/>
      <c r="M10" s="576"/>
      <c r="N10" s="576"/>
      <c r="O10" s="576"/>
      <c r="P10" s="576"/>
      <c r="Q10" s="577"/>
      <c r="R10" s="564"/>
      <c r="S10" s="564"/>
      <c r="T10" s="564"/>
      <c r="U10" s="564"/>
      <c r="V10" s="564"/>
      <c r="W10" s="564"/>
      <c r="X10" s="564"/>
      <c r="Y10" s="564"/>
      <c r="Z10" s="564"/>
      <c r="AA10" s="564"/>
      <c r="AB10" s="564"/>
      <c r="AC10" s="564"/>
      <c r="AD10" s="564"/>
      <c r="AE10" s="564"/>
      <c r="AF10" s="564"/>
      <c r="AG10" s="564"/>
    </row>
    <row r="11" spans="1:38">
      <c r="A11" s="582"/>
      <c r="B11" s="582"/>
      <c r="C11" s="564"/>
      <c r="D11" s="564"/>
      <c r="E11" s="564"/>
      <c r="F11" s="564"/>
      <c r="G11" s="564"/>
      <c r="H11" s="564"/>
      <c r="I11" s="564"/>
      <c r="J11" s="564"/>
      <c r="K11" s="578"/>
      <c r="L11" s="579"/>
      <c r="M11" s="579"/>
      <c r="N11" s="579"/>
      <c r="O11" s="579"/>
      <c r="P11" s="579"/>
      <c r="Q11" s="580"/>
      <c r="R11" s="564"/>
      <c r="S11" s="564"/>
      <c r="T11" s="564"/>
      <c r="U11" s="564"/>
      <c r="V11" s="564"/>
      <c r="W11" s="564"/>
      <c r="X11" s="564"/>
      <c r="Y11" s="564"/>
      <c r="Z11" s="564"/>
      <c r="AA11" s="564"/>
      <c r="AB11" s="564"/>
      <c r="AC11" s="564"/>
      <c r="AD11" s="564"/>
      <c r="AE11" s="564"/>
      <c r="AF11" s="564"/>
      <c r="AG11" s="564"/>
    </row>
    <row r="12" spans="1:38">
      <c r="A12" s="582"/>
      <c r="B12" s="582"/>
      <c r="C12" s="581"/>
      <c r="D12" s="581"/>
      <c r="E12" s="581"/>
      <c r="F12" s="581"/>
      <c r="G12" s="581"/>
      <c r="H12" s="581"/>
      <c r="I12" s="581"/>
      <c r="J12" s="4" t="s">
        <v>28</v>
      </c>
      <c r="K12" s="567" t="str">
        <f>IF(OR(C12="",C12=0),IF(Z7="","",Z7),MIN(Z7,C12))</f>
        <v/>
      </c>
      <c r="L12" s="567" t="str">
        <f t="shared" ref="L12:P12" si="1">IF(P8="","",P8)</f>
        <v/>
      </c>
      <c r="M12" s="567" t="str">
        <f t="shared" si="1"/>
        <v/>
      </c>
      <c r="N12" s="567" t="str">
        <f t="shared" si="1"/>
        <v>(7)補助基本額
　　(3)と(6)を比較して
　　　少ない方の額</v>
      </c>
      <c r="O12" s="567" t="str">
        <f t="shared" si="1"/>
        <v/>
      </c>
      <c r="P12" s="567" t="str">
        <f t="shared" si="1"/>
        <v/>
      </c>
      <c r="Q12" s="4" t="s">
        <v>28</v>
      </c>
      <c r="R12" s="567" t="str">
        <f>IF(OR(R7="",K12=""),"",MIN(R7,K12))</f>
        <v/>
      </c>
      <c r="S12" s="567" t="str">
        <f t="shared" ref="S12:X12" si="2">IF(OR(S8="",Q12=""),"",MIN(S8,Q12))</f>
        <v/>
      </c>
      <c r="T12" s="567" t="str">
        <f t="shared" si="2"/>
        <v/>
      </c>
      <c r="U12" s="567" t="str">
        <f t="shared" si="2"/>
        <v/>
      </c>
      <c r="V12" s="567" t="str">
        <f t="shared" si="2"/>
        <v/>
      </c>
      <c r="W12" s="567" t="str">
        <f t="shared" si="2"/>
        <v/>
      </c>
      <c r="X12" s="567" t="str">
        <f t="shared" si="2"/>
        <v/>
      </c>
      <c r="Y12" s="4" t="s">
        <v>28</v>
      </c>
      <c r="Z12" s="567" t="str">
        <f>IF(OR(R12=""),"",MIN(ROUNDDOWN(R12/3,-3),事業のパラメータ!AF8))</f>
        <v/>
      </c>
      <c r="AA12" s="567" t="e">
        <f t="shared" ref="AA12:AF12" si="3">IF(OR(Y12=""),"",ROUNDDOWN(Y12/3,-3))</f>
        <v>#VALUE!</v>
      </c>
      <c r="AB12" s="567" t="str">
        <f t="shared" si="3"/>
        <v/>
      </c>
      <c r="AC12" s="567" t="e">
        <f t="shared" si="3"/>
        <v>#VALUE!</v>
      </c>
      <c r="AD12" s="567" t="str">
        <f t="shared" si="3"/>
        <v/>
      </c>
      <c r="AE12" s="567" t="e">
        <f t="shared" si="3"/>
        <v>#VALUE!</v>
      </c>
      <c r="AF12" s="567" t="str">
        <f t="shared" si="3"/>
        <v/>
      </c>
      <c r="AG12" s="4" t="s">
        <v>28</v>
      </c>
      <c r="AL12" s="145" t="s">
        <v>489</v>
      </c>
    </row>
    <row r="13" spans="1:38" ht="13.5">
      <c r="A13" s="560" t="s">
        <v>83</v>
      </c>
      <c r="B13" s="560"/>
      <c r="C13" s="560"/>
      <c r="D13" s="560"/>
      <c r="E13" s="560"/>
      <c r="F13" s="560"/>
      <c r="G13" s="560"/>
      <c r="H13" s="560"/>
      <c r="I13" s="560"/>
      <c r="J13" s="560"/>
      <c r="K13" s="560"/>
      <c r="L13" s="560"/>
      <c r="M13" s="560"/>
      <c r="N13" s="560"/>
      <c r="O13" s="560"/>
      <c r="P13" s="560"/>
      <c r="Q13" s="560"/>
      <c r="R13" s="560"/>
      <c r="S13" s="560"/>
      <c r="T13" s="560"/>
      <c r="U13" s="560"/>
      <c r="V13" s="560"/>
      <c r="W13" s="560"/>
      <c r="X13" s="560"/>
      <c r="Y13" s="560"/>
      <c r="Z13" s="560"/>
      <c r="AA13" s="560"/>
      <c r="AB13" s="560"/>
      <c r="AC13" s="560"/>
      <c r="AD13" s="560"/>
      <c r="AE13" s="560"/>
      <c r="AF13" s="560"/>
      <c r="AG13" s="560"/>
    </row>
    <row r="14" spans="1:38">
      <c r="A14" s="519" t="s">
        <v>84</v>
      </c>
      <c r="B14" s="519"/>
      <c r="C14" s="519"/>
      <c r="D14" s="519"/>
      <c r="E14" s="519"/>
      <c r="F14" s="519"/>
      <c r="G14" s="550" t="s">
        <v>85</v>
      </c>
      <c r="H14" s="551"/>
      <c r="I14" s="551"/>
      <c r="J14" s="551"/>
      <c r="K14" s="551"/>
      <c r="L14" s="552"/>
      <c r="M14" s="556" t="s">
        <v>86</v>
      </c>
      <c r="N14" s="556"/>
      <c r="O14" s="556"/>
      <c r="P14" s="556"/>
      <c r="Q14" s="556"/>
      <c r="R14" s="556"/>
      <c r="S14" s="556"/>
      <c r="T14" s="556"/>
      <c r="U14" s="556"/>
      <c r="V14" s="556"/>
      <c r="W14" s="556"/>
      <c r="X14" s="556"/>
      <c r="Y14" s="556"/>
      <c r="Z14" s="556"/>
      <c r="AA14" s="556"/>
      <c r="AB14" s="556"/>
      <c r="AC14" s="557"/>
      <c r="AD14" s="519" t="s">
        <v>87</v>
      </c>
      <c r="AE14" s="519"/>
      <c r="AF14" s="519"/>
      <c r="AG14" s="519"/>
    </row>
    <row r="15" spans="1:38">
      <c r="A15" s="519"/>
      <c r="B15" s="519"/>
      <c r="C15" s="519"/>
      <c r="D15" s="519"/>
      <c r="E15" s="519"/>
      <c r="F15" s="519"/>
      <c r="G15" s="553"/>
      <c r="H15" s="554"/>
      <c r="I15" s="554"/>
      <c r="J15" s="554"/>
      <c r="K15" s="554"/>
      <c r="L15" s="555"/>
      <c r="M15" s="558" t="s">
        <v>88</v>
      </c>
      <c r="N15" s="558"/>
      <c r="O15" s="558"/>
      <c r="P15" s="558"/>
      <c r="Q15" s="558"/>
      <c r="R15" s="558"/>
      <c r="S15" s="558"/>
      <c r="T15" s="558"/>
      <c r="U15" s="558"/>
      <c r="V15" s="558"/>
      <c r="W15" s="558"/>
      <c r="X15" s="559"/>
      <c r="Y15" s="519" t="s">
        <v>85</v>
      </c>
      <c r="Z15" s="519"/>
      <c r="AA15" s="519"/>
      <c r="AB15" s="519"/>
      <c r="AC15" s="519"/>
      <c r="AD15" s="519"/>
      <c r="AE15" s="519"/>
      <c r="AF15" s="519"/>
      <c r="AG15" s="519"/>
    </row>
    <row r="16" spans="1:38">
      <c r="A16" s="539"/>
      <c r="B16" s="540"/>
      <c r="C16" s="540"/>
      <c r="D16" s="540"/>
      <c r="E16" s="540"/>
      <c r="F16" s="541"/>
      <c r="G16" s="542"/>
      <c r="H16" s="543"/>
      <c r="I16" s="543"/>
      <c r="J16" s="543"/>
      <c r="K16" s="543"/>
      <c r="L16" s="107"/>
      <c r="M16" s="544"/>
      <c r="N16" s="545"/>
      <c r="O16" s="545"/>
      <c r="P16" s="545"/>
      <c r="Q16" s="545"/>
      <c r="R16" s="545"/>
      <c r="S16" s="545"/>
      <c r="T16" s="545"/>
      <c r="U16" s="545"/>
      <c r="V16" s="545"/>
      <c r="W16" s="545"/>
      <c r="X16" s="546"/>
      <c r="Y16" s="542"/>
      <c r="Z16" s="543"/>
      <c r="AA16" s="543"/>
      <c r="AB16" s="543"/>
      <c r="AC16" s="547"/>
      <c r="AD16" s="539"/>
      <c r="AE16" s="540"/>
      <c r="AF16" s="540"/>
      <c r="AG16" s="541"/>
    </row>
    <row r="17" spans="1:33">
      <c r="A17" s="530"/>
      <c r="B17" s="531"/>
      <c r="C17" s="531"/>
      <c r="D17" s="531"/>
      <c r="E17" s="531"/>
      <c r="F17" s="532"/>
      <c r="G17" s="533"/>
      <c r="H17" s="534"/>
      <c r="I17" s="534"/>
      <c r="J17" s="534"/>
      <c r="K17" s="534"/>
      <c r="L17" s="108"/>
      <c r="M17" s="535"/>
      <c r="N17" s="536"/>
      <c r="O17" s="536"/>
      <c r="P17" s="536"/>
      <c r="Q17" s="536"/>
      <c r="R17" s="536"/>
      <c r="S17" s="536"/>
      <c r="T17" s="536"/>
      <c r="U17" s="536"/>
      <c r="V17" s="536"/>
      <c r="W17" s="536"/>
      <c r="X17" s="537"/>
      <c r="Y17" s="533"/>
      <c r="Z17" s="534"/>
      <c r="AA17" s="534"/>
      <c r="AB17" s="534"/>
      <c r="AC17" s="538"/>
      <c r="AD17" s="530"/>
      <c r="AE17" s="531"/>
      <c r="AF17" s="531"/>
      <c r="AG17" s="532"/>
    </row>
    <row r="18" spans="1:33">
      <c r="A18" s="530"/>
      <c r="B18" s="531"/>
      <c r="C18" s="531"/>
      <c r="D18" s="531"/>
      <c r="E18" s="531"/>
      <c r="F18" s="532"/>
      <c r="G18" s="533"/>
      <c r="H18" s="534"/>
      <c r="I18" s="534"/>
      <c r="J18" s="534"/>
      <c r="K18" s="534"/>
      <c r="L18" s="108"/>
      <c r="M18" s="535"/>
      <c r="N18" s="536"/>
      <c r="O18" s="536"/>
      <c r="P18" s="536"/>
      <c r="Q18" s="536"/>
      <c r="R18" s="536"/>
      <c r="S18" s="536"/>
      <c r="T18" s="536"/>
      <c r="U18" s="536"/>
      <c r="V18" s="536"/>
      <c r="W18" s="536"/>
      <c r="X18" s="537"/>
      <c r="Y18" s="533"/>
      <c r="Z18" s="534"/>
      <c r="AA18" s="534"/>
      <c r="AB18" s="534"/>
      <c r="AC18" s="538"/>
      <c r="AD18" s="530"/>
      <c r="AE18" s="531"/>
      <c r="AF18" s="531"/>
      <c r="AG18" s="532"/>
    </row>
    <row r="19" spans="1:33">
      <c r="A19" s="530"/>
      <c r="B19" s="531"/>
      <c r="C19" s="531"/>
      <c r="D19" s="531"/>
      <c r="E19" s="531"/>
      <c r="F19" s="532"/>
      <c r="G19" s="533"/>
      <c r="H19" s="534"/>
      <c r="I19" s="534"/>
      <c r="J19" s="534"/>
      <c r="K19" s="534"/>
      <c r="L19" s="108"/>
      <c r="M19" s="535"/>
      <c r="N19" s="536"/>
      <c r="O19" s="536"/>
      <c r="P19" s="536"/>
      <c r="Q19" s="536"/>
      <c r="R19" s="536"/>
      <c r="S19" s="536"/>
      <c r="T19" s="536"/>
      <c r="U19" s="536"/>
      <c r="V19" s="536"/>
      <c r="W19" s="536"/>
      <c r="X19" s="537"/>
      <c r="Y19" s="533"/>
      <c r="Z19" s="534"/>
      <c r="AA19" s="534"/>
      <c r="AB19" s="534"/>
      <c r="AC19" s="538"/>
      <c r="AD19" s="530"/>
      <c r="AE19" s="531"/>
      <c r="AF19" s="531"/>
      <c r="AG19" s="532"/>
    </row>
    <row r="20" spans="1:33">
      <c r="A20" s="530"/>
      <c r="B20" s="531"/>
      <c r="C20" s="531"/>
      <c r="D20" s="531"/>
      <c r="E20" s="531"/>
      <c r="F20" s="532"/>
      <c r="G20" s="533"/>
      <c r="H20" s="534"/>
      <c r="I20" s="534"/>
      <c r="J20" s="534"/>
      <c r="K20" s="534"/>
      <c r="L20" s="108"/>
      <c r="M20" s="535"/>
      <c r="N20" s="536"/>
      <c r="O20" s="536"/>
      <c r="P20" s="536"/>
      <c r="Q20" s="536"/>
      <c r="R20" s="536"/>
      <c r="S20" s="536"/>
      <c r="T20" s="536"/>
      <c r="U20" s="536"/>
      <c r="V20" s="536"/>
      <c r="W20" s="536"/>
      <c r="X20" s="537"/>
      <c r="Y20" s="533"/>
      <c r="Z20" s="534"/>
      <c r="AA20" s="534"/>
      <c r="AB20" s="534"/>
      <c r="AC20" s="538"/>
      <c r="AD20" s="530"/>
      <c r="AE20" s="531"/>
      <c r="AF20" s="531"/>
      <c r="AG20" s="532"/>
    </row>
    <row r="21" spans="1:33">
      <c r="A21" s="530"/>
      <c r="B21" s="531"/>
      <c r="C21" s="531"/>
      <c r="D21" s="531"/>
      <c r="E21" s="531"/>
      <c r="F21" s="532"/>
      <c r="G21" s="533"/>
      <c r="H21" s="534"/>
      <c r="I21" s="534"/>
      <c r="J21" s="534"/>
      <c r="K21" s="534"/>
      <c r="L21" s="108"/>
      <c r="M21" s="535"/>
      <c r="N21" s="536"/>
      <c r="O21" s="536"/>
      <c r="P21" s="536"/>
      <c r="Q21" s="536"/>
      <c r="R21" s="536"/>
      <c r="S21" s="536"/>
      <c r="T21" s="536"/>
      <c r="U21" s="536"/>
      <c r="V21" s="536"/>
      <c r="W21" s="536"/>
      <c r="X21" s="537"/>
      <c r="Y21" s="533"/>
      <c r="Z21" s="534"/>
      <c r="AA21" s="534"/>
      <c r="AB21" s="534"/>
      <c r="AC21" s="538"/>
      <c r="AD21" s="530"/>
      <c r="AE21" s="531"/>
      <c r="AF21" s="531"/>
      <c r="AG21" s="532"/>
    </row>
    <row r="22" spans="1:33">
      <c r="A22" s="530"/>
      <c r="B22" s="531"/>
      <c r="C22" s="531"/>
      <c r="D22" s="531"/>
      <c r="E22" s="531"/>
      <c r="F22" s="532"/>
      <c r="G22" s="533"/>
      <c r="H22" s="534"/>
      <c r="I22" s="534"/>
      <c r="J22" s="534"/>
      <c r="K22" s="534"/>
      <c r="L22" s="108"/>
      <c r="M22" s="535"/>
      <c r="N22" s="536"/>
      <c r="O22" s="536"/>
      <c r="P22" s="536"/>
      <c r="Q22" s="536"/>
      <c r="R22" s="536"/>
      <c r="S22" s="536"/>
      <c r="T22" s="536"/>
      <c r="U22" s="536"/>
      <c r="V22" s="536"/>
      <c r="W22" s="536"/>
      <c r="X22" s="537"/>
      <c r="Y22" s="533"/>
      <c r="Z22" s="534"/>
      <c r="AA22" s="534"/>
      <c r="AB22" s="534"/>
      <c r="AC22" s="538"/>
      <c r="AD22" s="530"/>
      <c r="AE22" s="531"/>
      <c r="AF22" s="531"/>
      <c r="AG22" s="532"/>
    </row>
    <row r="23" spans="1:33">
      <c r="A23" s="530"/>
      <c r="B23" s="531"/>
      <c r="C23" s="531"/>
      <c r="D23" s="531"/>
      <c r="E23" s="531"/>
      <c r="F23" s="532"/>
      <c r="G23" s="533"/>
      <c r="H23" s="534"/>
      <c r="I23" s="534"/>
      <c r="J23" s="534"/>
      <c r="K23" s="534"/>
      <c r="L23" s="108"/>
      <c r="M23" s="535"/>
      <c r="N23" s="536"/>
      <c r="O23" s="536"/>
      <c r="P23" s="536"/>
      <c r="Q23" s="536"/>
      <c r="R23" s="536"/>
      <c r="S23" s="536"/>
      <c r="T23" s="536"/>
      <c r="U23" s="536"/>
      <c r="V23" s="536"/>
      <c r="W23" s="536"/>
      <c r="X23" s="537"/>
      <c r="Y23" s="533"/>
      <c r="Z23" s="534"/>
      <c r="AA23" s="534"/>
      <c r="AB23" s="534"/>
      <c r="AC23" s="538"/>
      <c r="AD23" s="530"/>
      <c r="AE23" s="531"/>
      <c r="AF23" s="531"/>
      <c r="AG23" s="532"/>
    </row>
    <row r="24" spans="1:33">
      <c r="A24" s="530"/>
      <c r="B24" s="531"/>
      <c r="C24" s="531"/>
      <c r="D24" s="531"/>
      <c r="E24" s="531"/>
      <c r="F24" s="532"/>
      <c r="G24" s="533"/>
      <c r="H24" s="534"/>
      <c r="I24" s="534"/>
      <c r="J24" s="534"/>
      <c r="K24" s="534"/>
      <c r="L24" s="108"/>
      <c r="M24" s="535"/>
      <c r="N24" s="536"/>
      <c r="O24" s="536"/>
      <c r="P24" s="536"/>
      <c r="Q24" s="536"/>
      <c r="R24" s="536"/>
      <c r="S24" s="536"/>
      <c r="T24" s="536"/>
      <c r="U24" s="536"/>
      <c r="V24" s="536"/>
      <c r="W24" s="536"/>
      <c r="X24" s="537"/>
      <c r="Y24" s="533"/>
      <c r="Z24" s="534"/>
      <c r="AA24" s="534"/>
      <c r="AB24" s="534"/>
      <c r="AC24" s="538"/>
      <c r="AD24" s="530"/>
      <c r="AE24" s="531"/>
      <c r="AF24" s="531"/>
      <c r="AG24" s="532"/>
    </row>
    <row r="25" spans="1:33">
      <c r="A25" s="530"/>
      <c r="B25" s="531"/>
      <c r="C25" s="531"/>
      <c r="D25" s="531"/>
      <c r="E25" s="531"/>
      <c r="F25" s="532"/>
      <c r="G25" s="533"/>
      <c r="H25" s="534"/>
      <c r="I25" s="534"/>
      <c r="J25" s="534"/>
      <c r="K25" s="534"/>
      <c r="L25" s="108"/>
      <c r="M25" s="535"/>
      <c r="N25" s="536"/>
      <c r="O25" s="536"/>
      <c r="P25" s="536"/>
      <c r="Q25" s="536"/>
      <c r="R25" s="536"/>
      <c r="S25" s="536"/>
      <c r="T25" s="536"/>
      <c r="U25" s="536"/>
      <c r="V25" s="536"/>
      <c r="W25" s="536"/>
      <c r="X25" s="537"/>
      <c r="Y25" s="533"/>
      <c r="Z25" s="534"/>
      <c r="AA25" s="534"/>
      <c r="AB25" s="534"/>
      <c r="AC25" s="538"/>
      <c r="AD25" s="530"/>
      <c r="AE25" s="531"/>
      <c r="AF25" s="531"/>
      <c r="AG25" s="532"/>
    </row>
    <row r="26" spans="1:33">
      <c r="A26" s="530"/>
      <c r="B26" s="531"/>
      <c r="C26" s="531"/>
      <c r="D26" s="531"/>
      <c r="E26" s="531"/>
      <c r="F26" s="532"/>
      <c r="G26" s="533"/>
      <c r="H26" s="534"/>
      <c r="I26" s="534"/>
      <c r="J26" s="534"/>
      <c r="K26" s="534"/>
      <c r="L26" s="108"/>
      <c r="M26" s="535"/>
      <c r="N26" s="536"/>
      <c r="O26" s="536"/>
      <c r="P26" s="536"/>
      <c r="Q26" s="536"/>
      <c r="R26" s="536"/>
      <c r="S26" s="536"/>
      <c r="T26" s="536"/>
      <c r="U26" s="536"/>
      <c r="V26" s="536"/>
      <c r="W26" s="536"/>
      <c r="X26" s="537"/>
      <c r="Y26" s="533"/>
      <c r="Z26" s="534"/>
      <c r="AA26" s="534"/>
      <c r="AB26" s="534"/>
      <c r="AC26" s="538"/>
      <c r="AD26" s="530"/>
      <c r="AE26" s="531"/>
      <c r="AF26" s="531"/>
      <c r="AG26" s="532"/>
    </row>
    <row r="27" spans="1:33">
      <c r="A27" s="530"/>
      <c r="B27" s="531"/>
      <c r="C27" s="531"/>
      <c r="D27" s="531"/>
      <c r="E27" s="531"/>
      <c r="F27" s="532"/>
      <c r="G27" s="533"/>
      <c r="H27" s="534"/>
      <c r="I27" s="534"/>
      <c r="J27" s="534"/>
      <c r="K27" s="534"/>
      <c r="L27" s="108"/>
      <c r="M27" s="535"/>
      <c r="N27" s="536"/>
      <c r="O27" s="536"/>
      <c r="P27" s="536"/>
      <c r="Q27" s="536"/>
      <c r="R27" s="536"/>
      <c r="S27" s="536"/>
      <c r="T27" s="536"/>
      <c r="U27" s="536"/>
      <c r="V27" s="536"/>
      <c r="W27" s="536"/>
      <c r="X27" s="537"/>
      <c r="Y27" s="533"/>
      <c r="Z27" s="534"/>
      <c r="AA27" s="534"/>
      <c r="AB27" s="534"/>
      <c r="AC27" s="538"/>
      <c r="AD27" s="530"/>
      <c r="AE27" s="531"/>
      <c r="AF27" s="531"/>
      <c r="AG27" s="532"/>
    </row>
    <row r="28" spans="1:33">
      <c r="A28" s="530"/>
      <c r="B28" s="531"/>
      <c r="C28" s="531"/>
      <c r="D28" s="531"/>
      <c r="E28" s="531"/>
      <c r="F28" s="532"/>
      <c r="G28" s="533"/>
      <c r="H28" s="534"/>
      <c r="I28" s="534"/>
      <c r="J28" s="534"/>
      <c r="K28" s="534"/>
      <c r="L28" s="108"/>
      <c r="M28" s="535"/>
      <c r="N28" s="536"/>
      <c r="O28" s="536"/>
      <c r="P28" s="536"/>
      <c r="Q28" s="536"/>
      <c r="R28" s="536"/>
      <c r="S28" s="536"/>
      <c r="T28" s="536"/>
      <c r="U28" s="536"/>
      <c r="V28" s="536"/>
      <c r="W28" s="536"/>
      <c r="X28" s="537"/>
      <c r="Y28" s="533"/>
      <c r="Z28" s="534"/>
      <c r="AA28" s="534"/>
      <c r="AB28" s="534"/>
      <c r="AC28" s="538"/>
      <c r="AD28" s="530"/>
      <c r="AE28" s="531"/>
      <c r="AF28" s="531"/>
      <c r="AG28" s="532"/>
    </row>
    <row r="29" spans="1:33">
      <c r="A29" s="530"/>
      <c r="B29" s="531"/>
      <c r="C29" s="531"/>
      <c r="D29" s="531"/>
      <c r="E29" s="531"/>
      <c r="F29" s="532"/>
      <c r="G29" s="533"/>
      <c r="H29" s="534"/>
      <c r="I29" s="534"/>
      <c r="J29" s="534"/>
      <c r="K29" s="534"/>
      <c r="L29" s="108"/>
      <c r="M29" s="535"/>
      <c r="N29" s="536"/>
      <c r="O29" s="536"/>
      <c r="P29" s="536"/>
      <c r="Q29" s="536"/>
      <c r="R29" s="536"/>
      <c r="S29" s="536"/>
      <c r="T29" s="536"/>
      <c r="U29" s="536"/>
      <c r="V29" s="536"/>
      <c r="W29" s="536"/>
      <c r="X29" s="537"/>
      <c r="Y29" s="533"/>
      <c r="Z29" s="534"/>
      <c r="AA29" s="534"/>
      <c r="AB29" s="534"/>
      <c r="AC29" s="538"/>
      <c r="AD29" s="530"/>
      <c r="AE29" s="531"/>
      <c r="AF29" s="531"/>
      <c r="AG29" s="532"/>
    </row>
    <row r="30" spans="1:33">
      <c r="A30" s="530"/>
      <c r="B30" s="531"/>
      <c r="C30" s="531"/>
      <c r="D30" s="531"/>
      <c r="E30" s="531"/>
      <c r="F30" s="532"/>
      <c r="G30" s="533"/>
      <c r="H30" s="534"/>
      <c r="I30" s="534"/>
      <c r="J30" s="534"/>
      <c r="K30" s="534"/>
      <c r="L30" s="108"/>
      <c r="M30" s="535"/>
      <c r="N30" s="536"/>
      <c r="O30" s="536"/>
      <c r="P30" s="536"/>
      <c r="Q30" s="536"/>
      <c r="R30" s="536"/>
      <c r="S30" s="536"/>
      <c r="T30" s="536"/>
      <c r="U30" s="536"/>
      <c r="V30" s="536"/>
      <c r="W30" s="536"/>
      <c r="X30" s="537"/>
      <c r="Y30" s="533"/>
      <c r="Z30" s="534"/>
      <c r="AA30" s="534"/>
      <c r="AB30" s="534"/>
      <c r="AC30" s="538"/>
      <c r="AD30" s="530"/>
      <c r="AE30" s="531"/>
      <c r="AF30" s="531"/>
      <c r="AG30" s="532"/>
    </row>
    <row r="31" spans="1:33">
      <c r="A31" s="530"/>
      <c r="B31" s="531"/>
      <c r="C31" s="531"/>
      <c r="D31" s="531"/>
      <c r="E31" s="531"/>
      <c r="F31" s="532"/>
      <c r="G31" s="533"/>
      <c r="H31" s="534"/>
      <c r="I31" s="534"/>
      <c r="J31" s="534"/>
      <c r="K31" s="534"/>
      <c r="L31" s="108"/>
      <c r="M31" s="535"/>
      <c r="N31" s="536"/>
      <c r="O31" s="536"/>
      <c r="P31" s="536"/>
      <c r="Q31" s="536"/>
      <c r="R31" s="536"/>
      <c r="S31" s="536"/>
      <c r="T31" s="536"/>
      <c r="U31" s="536"/>
      <c r="V31" s="536"/>
      <c r="W31" s="536"/>
      <c r="X31" s="537"/>
      <c r="Y31" s="533"/>
      <c r="Z31" s="534"/>
      <c r="AA31" s="534"/>
      <c r="AB31" s="534"/>
      <c r="AC31" s="538"/>
      <c r="AD31" s="530"/>
      <c r="AE31" s="531"/>
      <c r="AF31" s="531"/>
      <c r="AG31" s="532"/>
    </row>
    <row r="32" spans="1:33">
      <c r="A32" s="530"/>
      <c r="B32" s="531"/>
      <c r="C32" s="531"/>
      <c r="D32" s="531"/>
      <c r="E32" s="531"/>
      <c r="F32" s="532"/>
      <c r="G32" s="533"/>
      <c r="H32" s="534"/>
      <c r="I32" s="534"/>
      <c r="J32" s="534"/>
      <c r="K32" s="534"/>
      <c r="L32" s="108"/>
      <c r="M32" s="535"/>
      <c r="N32" s="536"/>
      <c r="O32" s="536"/>
      <c r="P32" s="536"/>
      <c r="Q32" s="536"/>
      <c r="R32" s="536"/>
      <c r="S32" s="536"/>
      <c r="T32" s="536"/>
      <c r="U32" s="536"/>
      <c r="V32" s="536"/>
      <c r="W32" s="536"/>
      <c r="X32" s="537"/>
      <c r="Y32" s="533"/>
      <c r="Z32" s="534"/>
      <c r="AA32" s="534"/>
      <c r="AB32" s="534"/>
      <c r="AC32" s="538"/>
      <c r="AD32" s="530"/>
      <c r="AE32" s="531"/>
      <c r="AF32" s="531"/>
      <c r="AG32" s="532"/>
    </row>
    <row r="33" spans="1:33">
      <c r="A33" s="530"/>
      <c r="B33" s="531"/>
      <c r="C33" s="531"/>
      <c r="D33" s="531"/>
      <c r="E33" s="531"/>
      <c r="F33" s="532"/>
      <c r="G33" s="533"/>
      <c r="H33" s="534"/>
      <c r="I33" s="534"/>
      <c r="J33" s="534"/>
      <c r="K33" s="534"/>
      <c r="L33" s="108"/>
      <c r="M33" s="535"/>
      <c r="N33" s="536"/>
      <c r="O33" s="536"/>
      <c r="P33" s="536"/>
      <c r="Q33" s="536"/>
      <c r="R33" s="536"/>
      <c r="S33" s="536"/>
      <c r="T33" s="536"/>
      <c r="U33" s="536"/>
      <c r="V33" s="536"/>
      <c r="W33" s="536"/>
      <c r="X33" s="537"/>
      <c r="Y33" s="533"/>
      <c r="Z33" s="534"/>
      <c r="AA33" s="534"/>
      <c r="AB33" s="534"/>
      <c r="AC33" s="538"/>
      <c r="AD33" s="530"/>
      <c r="AE33" s="531"/>
      <c r="AF33" s="531"/>
      <c r="AG33" s="532"/>
    </row>
    <row r="34" spans="1:33">
      <c r="A34" s="530"/>
      <c r="B34" s="531"/>
      <c r="C34" s="531"/>
      <c r="D34" s="531"/>
      <c r="E34" s="531"/>
      <c r="F34" s="532"/>
      <c r="G34" s="533"/>
      <c r="H34" s="534"/>
      <c r="I34" s="534"/>
      <c r="J34" s="534"/>
      <c r="K34" s="534"/>
      <c r="L34" s="108"/>
      <c r="M34" s="535"/>
      <c r="N34" s="536"/>
      <c r="O34" s="536"/>
      <c r="P34" s="536"/>
      <c r="Q34" s="536"/>
      <c r="R34" s="536"/>
      <c r="S34" s="536"/>
      <c r="T34" s="536"/>
      <c r="U34" s="536"/>
      <c r="V34" s="536"/>
      <c r="W34" s="536"/>
      <c r="X34" s="537"/>
      <c r="Y34" s="533"/>
      <c r="Z34" s="534"/>
      <c r="AA34" s="534"/>
      <c r="AB34" s="534"/>
      <c r="AC34" s="538"/>
      <c r="AD34" s="530"/>
      <c r="AE34" s="531"/>
      <c r="AF34" s="531"/>
      <c r="AG34" s="532"/>
    </row>
    <row r="35" spans="1:33">
      <c r="A35" s="530"/>
      <c r="B35" s="531"/>
      <c r="C35" s="531"/>
      <c r="D35" s="531"/>
      <c r="E35" s="531"/>
      <c r="F35" s="532"/>
      <c r="G35" s="533"/>
      <c r="H35" s="534"/>
      <c r="I35" s="534"/>
      <c r="J35" s="534"/>
      <c r="K35" s="534"/>
      <c r="L35" s="108"/>
      <c r="M35" s="535"/>
      <c r="N35" s="536"/>
      <c r="O35" s="536"/>
      <c r="P35" s="536"/>
      <c r="Q35" s="536"/>
      <c r="R35" s="536"/>
      <c r="S35" s="536"/>
      <c r="T35" s="536"/>
      <c r="U35" s="536"/>
      <c r="V35" s="536"/>
      <c r="W35" s="536"/>
      <c r="X35" s="537"/>
      <c r="Y35" s="533"/>
      <c r="Z35" s="534"/>
      <c r="AA35" s="534"/>
      <c r="AB35" s="534"/>
      <c r="AC35" s="538"/>
      <c r="AD35" s="530"/>
      <c r="AE35" s="531"/>
      <c r="AF35" s="531"/>
      <c r="AG35" s="532"/>
    </row>
    <row r="36" spans="1:33">
      <c r="A36" s="530"/>
      <c r="B36" s="531"/>
      <c r="C36" s="531"/>
      <c r="D36" s="531"/>
      <c r="E36" s="531"/>
      <c r="F36" s="532"/>
      <c r="G36" s="533"/>
      <c r="H36" s="534"/>
      <c r="I36" s="534"/>
      <c r="J36" s="534"/>
      <c r="K36" s="534"/>
      <c r="L36" s="108"/>
      <c r="M36" s="535"/>
      <c r="N36" s="536"/>
      <c r="O36" s="536"/>
      <c r="P36" s="536"/>
      <c r="Q36" s="536"/>
      <c r="R36" s="536"/>
      <c r="S36" s="536"/>
      <c r="T36" s="536"/>
      <c r="U36" s="536"/>
      <c r="V36" s="536"/>
      <c r="W36" s="536"/>
      <c r="X36" s="537"/>
      <c r="Y36" s="533"/>
      <c r="Z36" s="534"/>
      <c r="AA36" s="534"/>
      <c r="AB36" s="534"/>
      <c r="AC36" s="538"/>
      <c r="AD36" s="530"/>
      <c r="AE36" s="531"/>
      <c r="AF36" s="531"/>
      <c r="AG36" s="532"/>
    </row>
    <row r="37" spans="1:33">
      <c r="A37" s="530"/>
      <c r="B37" s="531"/>
      <c r="C37" s="531"/>
      <c r="D37" s="531"/>
      <c r="E37" s="531"/>
      <c r="F37" s="532"/>
      <c r="G37" s="533"/>
      <c r="H37" s="534"/>
      <c r="I37" s="534"/>
      <c r="J37" s="534"/>
      <c r="K37" s="534"/>
      <c r="L37" s="108"/>
      <c r="M37" s="535"/>
      <c r="N37" s="536"/>
      <c r="O37" s="536"/>
      <c r="P37" s="536"/>
      <c r="Q37" s="536"/>
      <c r="R37" s="536"/>
      <c r="S37" s="536"/>
      <c r="T37" s="536"/>
      <c r="U37" s="536"/>
      <c r="V37" s="536"/>
      <c r="W37" s="536"/>
      <c r="X37" s="537"/>
      <c r="Y37" s="533"/>
      <c r="Z37" s="534"/>
      <c r="AA37" s="534"/>
      <c r="AB37" s="534"/>
      <c r="AC37" s="538"/>
      <c r="AD37" s="530"/>
      <c r="AE37" s="531"/>
      <c r="AF37" s="531"/>
      <c r="AG37" s="532"/>
    </row>
    <row r="38" spans="1:33">
      <c r="A38" s="530"/>
      <c r="B38" s="531"/>
      <c r="C38" s="531"/>
      <c r="D38" s="531"/>
      <c r="E38" s="531"/>
      <c r="F38" s="532"/>
      <c r="G38" s="533"/>
      <c r="H38" s="534"/>
      <c r="I38" s="534"/>
      <c r="J38" s="534"/>
      <c r="K38" s="534"/>
      <c r="L38" s="108"/>
      <c r="M38" s="535"/>
      <c r="N38" s="536"/>
      <c r="O38" s="536"/>
      <c r="P38" s="536"/>
      <c r="Q38" s="536"/>
      <c r="R38" s="536"/>
      <c r="S38" s="536"/>
      <c r="T38" s="536"/>
      <c r="U38" s="536"/>
      <c r="V38" s="536"/>
      <c r="W38" s="536"/>
      <c r="X38" s="537"/>
      <c r="Y38" s="533"/>
      <c r="Z38" s="534"/>
      <c r="AA38" s="534"/>
      <c r="AB38" s="534"/>
      <c r="AC38" s="538"/>
      <c r="AD38" s="530"/>
      <c r="AE38" s="531"/>
      <c r="AF38" s="531"/>
      <c r="AG38" s="532"/>
    </row>
    <row r="39" spans="1:33">
      <c r="A39" s="530"/>
      <c r="B39" s="531"/>
      <c r="C39" s="531"/>
      <c r="D39" s="531"/>
      <c r="E39" s="531"/>
      <c r="F39" s="532"/>
      <c r="G39" s="533"/>
      <c r="H39" s="534"/>
      <c r="I39" s="534"/>
      <c r="J39" s="534"/>
      <c r="K39" s="534"/>
      <c r="L39" s="108"/>
      <c r="M39" s="535"/>
      <c r="N39" s="536"/>
      <c r="O39" s="536"/>
      <c r="P39" s="536"/>
      <c r="Q39" s="536"/>
      <c r="R39" s="536"/>
      <c r="S39" s="536"/>
      <c r="T39" s="536"/>
      <c r="U39" s="536"/>
      <c r="V39" s="536"/>
      <c r="W39" s="536"/>
      <c r="X39" s="537"/>
      <c r="Y39" s="533"/>
      <c r="Z39" s="534"/>
      <c r="AA39" s="534"/>
      <c r="AB39" s="534"/>
      <c r="AC39" s="538"/>
      <c r="AD39" s="530"/>
      <c r="AE39" s="531"/>
      <c r="AF39" s="531"/>
      <c r="AG39" s="532"/>
    </row>
    <row r="40" spans="1:33">
      <c r="A40" s="530"/>
      <c r="B40" s="531"/>
      <c r="C40" s="531"/>
      <c r="D40" s="531"/>
      <c r="E40" s="531"/>
      <c r="F40" s="532"/>
      <c r="G40" s="533"/>
      <c r="H40" s="534"/>
      <c r="I40" s="534"/>
      <c r="J40" s="534"/>
      <c r="K40" s="534"/>
      <c r="L40" s="108"/>
      <c r="M40" s="535"/>
      <c r="N40" s="536"/>
      <c r="O40" s="536"/>
      <c r="P40" s="536"/>
      <c r="Q40" s="536"/>
      <c r="R40" s="536"/>
      <c r="S40" s="536"/>
      <c r="T40" s="536"/>
      <c r="U40" s="536"/>
      <c r="V40" s="536"/>
      <c r="W40" s="536"/>
      <c r="X40" s="537"/>
      <c r="Y40" s="533"/>
      <c r="Z40" s="534"/>
      <c r="AA40" s="534"/>
      <c r="AB40" s="534"/>
      <c r="AC40" s="538"/>
      <c r="AD40" s="530"/>
      <c r="AE40" s="531"/>
      <c r="AF40" s="531"/>
      <c r="AG40" s="532"/>
    </row>
    <row r="41" spans="1:33">
      <c r="A41" s="530"/>
      <c r="B41" s="531"/>
      <c r="C41" s="531"/>
      <c r="D41" s="531"/>
      <c r="E41" s="531"/>
      <c r="F41" s="532"/>
      <c r="G41" s="533"/>
      <c r="H41" s="534"/>
      <c r="I41" s="534"/>
      <c r="J41" s="534"/>
      <c r="K41" s="534"/>
      <c r="L41" s="108"/>
      <c r="M41" s="535"/>
      <c r="N41" s="536"/>
      <c r="O41" s="536"/>
      <c r="P41" s="536"/>
      <c r="Q41" s="536"/>
      <c r="R41" s="536"/>
      <c r="S41" s="536"/>
      <c r="T41" s="536"/>
      <c r="U41" s="536"/>
      <c r="V41" s="536"/>
      <c r="W41" s="536"/>
      <c r="X41" s="537"/>
      <c r="Y41" s="533"/>
      <c r="Z41" s="534"/>
      <c r="AA41" s="534"/>
      <c r="AB41" s="534"/>
      <c r="AC41" s="538"/>
      <c r="AD41" s="530"/>
      <c r="AE41" s="531"/>
      <c r="AF41" s="531"/>
      <c r="AG41" s="532"/>
    </row>
    <row r="42" spans="1:33">
      <c r="A42" s="530"/>
      <c r="B42" s="531"/>
      <c r="C42" s="531"/>
      <c r="D42" s="531"/>
      <c r="E42" s="531"/>
      <c r="F42" s="532"/>
      <c r="G42" s="533"/>
      <c r="H42" s="534"/>
      <c r="I42" s="534"/>
      <c r="J42" s="534"/>
      <c r="K42" s="534"/>
      <c r="L42" s="108"/>
      <c r="M42" s="535"/>
      <c r="N42" s="536"/>
      <c r="O42" s="536"/>
      <c r="P42" s="536"/>
      <c r="Q42" s="536"/>
      <c r="R42" s="536"/>
      <c r="S42" s="536"/>
      <c r="T42" s="536"/>
      <c r="U42" s="536"/>
      <c r="V42" s="536"/>
      <c r="W42" s="536"/>
      <c r="X42" s="537"/>
      <c r="Y42" s="533"/>
      <c r="Z42" s="534"/>
      <c r="AA42" s="534"/>
      <c r="AB42" s="534"/>
      <c r="AC42" s="538"/>
      <c r="AD42" s="530"/>
      <c r="AE42" s="531"/>
      <c r="AF42" s="531"/>
      <c r="AG42" s="532"/>
    </row>
    <row r="43" spans="1:33">
      <c r="A43" s="530"/>
      <c r="B43" s="531"/>
      <c r="C43" s="531"/>
      <c r="D43" s="531"/>
      <c r="E43" s="531"/>
      <c r="F43" s="532"/>
      <c r="G43" s="533"/>
      <c r="H43" s="534"/>
      <c r="I43" s="534"/>
      <c r="J43" s="534"/>
      <c r="K43" s="534"/>
      <c r="L43" s="108"/>
      <c r="M43" s="535"/>
      <c r="N43" s="536"/>
      <c r="O43" s="536"/>
      <c r="P43" s="536"/>
      <c r="Q43" s="536"/>
      <c r="R43" s="536"/>
      <c r="S43" s="536"/>
      <c r="T43" s="536"/>
      <c r="U43" s="536"/>
      <c r="V43" s="536"/>
      <c r="W43" s="536"/>
      <c r="X43" s="537"/>
      <c r="Y43" s="533"/>
      <c r="Z43" s="534"/>
      <c r="AA43" s="534"/>
      <c r="AB43" s="534"/>
      <c r="AC43" s="538"/>
      <c r="AD43" s="530"/>
      <c r="AE43" s="531"/>
      <c r="AF43" s="531"/>
      <c r="AG43" s="532"/>
    </row>
    <row r="44" spans="1:33">
      <c r="A44" s="530"/>
      <c r="B44" s="531"/>
      <c r="C44" s="531"/>
      <c r="D44" s="531"/>
      <c r="E44" s="531"/>
      <c r="F44" s="532"/>
      <c r="G44" s="533"/>
      <c r="H44" s="534"/>
      <c r="I44" s="534"/>
      <c r="J44" s="534"/>
      <c r="K44" s="534"/>
      <c r="L44" s="108"/>
      <c r="M44" s="535"/>
      <c r="N44" s="536"/>
      <c r="O44" s="536"/>
      <c r="P44" s="536"/>
      <c r="Q44" s="536"/>
      <c r="R44" s="536"/>
      <c r="S44" s="536"/>
      <c r="T44" s="536"/>
      <c r="U44" s="536"/>
      <c r="V44" s="536"/>
      <c r="W44" s="536"/>
      <c r="X44" s="537"/>
      <c r="Y44" s="533"/>
      <c r="Z44" s="534"/>
      <c r="AA44" s="534"/>
      <c r="AB44" s="534"/>
      <c r="AC44" s="538"/>
      <c r="AD44" s="530"/>
      <c r="AE44" s="531"/>
      <c r="AF44" s="531"/>
      <c r="AG44" s="532"/>
    </row>
    <row r="45" spans="1:33">
      <c r="A45" s="520"/>
      <c r="B45" s="521"/>
      <c r="C45" s="521"/>
      <c r="D45" s="521"/>
      <c r="E45" s="521"/>
      <c r="F45" s="522"/>
      <c r="G45" s="523"/>
      <c r="H45" s="524"/>
      <c r="I45" s="524"/>
      <c r="J45" s="524"/>
      <c r="K45" s="524"/>
      <c r="L45" s="109"/>
      <c r="M45" s="525"/>
      <c r="N45" s="526"/>
      <c r="O45" s="526"/>
      <c r="P45" s="526"/>
      <c r="Q45" s="526"/>
      <c r="R45" s="526"/>
      <c r="S45" s="526"/>
      <c r="T45" s="526"/>
      <c r="U45" s="526"/>
      <c r="V45" s="526"/>
      <c r="W45" s="526"/>
      <c r="X45" s="527"/>
      <c r="Y45" s="523"/>
      <c r="Z45" s="524"/>
      <c r="AA45" s="524"/>
      <c r="AB45" s="524"/>
      <c r="AC45" s="528"/>
      <c r="AD45" s="520"/>
      <c r="AE45" s="521"/>
      <c r="AF45" s="521"/>
      <c r="AG45" s="522"/>
    </row>
    <row r="46" spans="1:33">
      <c r="A46" s="519" t="s">
        <v>89</v>
      </c>
      <c r="B46" s="519"/>
      <c r="C46" s="519"/>
      <c r="D46" s="519"/>
      <c r="E46" s="519"/>
      <c r="F46" s="519"/>
      <c r="G46" s="561" t="str">
        <f>IF(SUM(G16:G45,G63:K95)=0,"",SUM(G16:G45,G63:K95))</f>
        <v/>
      </c>
      <c r="H46" s="561" t="str">
        <f>IF(SUM(H16:H45)=0,"",SUM(H16:H45))</f>
        <v/>
      </c>
      <c r="I46" s="561" t="str">
        <f>IF(SUM(I16:I45)=0,"",SUM(I16:I45))</f>
        <v/>
      </c>
      <c r="J46" s="561" t="str">
        <f>IF(SUM(J16:J45)=0,"",SUM(J16:J45))</f>
        <v/>
      </c>
      <c r="K46" s="561" t="str">
        <f>IF(SUM(K16:K45)=0,"",SUM(K16:K45))</f>
        <v/>
      </c>
      <c r="L46" s="4" t="s">
        <v>28</v>
      </c>
      <c r="M46" s="562"/>
      <c r="N46" s="562"/>
      <c r="O46" s="562"/>
      <c r="P46" s="562"/>
      <c r="Q46" s="562"/>
      <c r="R46" s="562"/>
      <c r="S46" s="562"/>
      <c r="T46" s="562"/>
      <c r="U46" s="562"/>
      <c r="V46" s="562"/>
      <c r="W46" s="562"/>
      <c r="X46" s="562"/>
      <c r="Y46" s="563"/>
      <c r="Z46" s="563"/>
      <c r="AA46" s="563"/>
      <c r="AB46" s="563"/>
      <c r="AC46" s="563"/>
      <c r="AD46" s="519"/>
      <c r="AE46" s="519"/>
      <c r="AF46" s="519"/>
      <c r="AG46" s="519"/>
    </row>
    <row r="47" spans="1:33" ht="13.5">
      <c r="A47" s="560" t="s">
        <v>90</v>
      </c>
      <c r="B47" s="560"/>
      <c r="C47" s="560"/>
      <c r="D47" s="560"/>
      <c r="E47" s="560"/>
      <c r="F47" s="560"/>
      <c r="G47" s="560"/>
      <c r="H47" s="560"/>
      <c r="I47" s="560"/>
      <c r="J47" s="560"/>
      <c r="K47" s="560"/>
      <c r="L47" s="560"/>
      <c r="M47" s="560"/>
      <c r="N47" s="560"/>
      <c r="O47" s="560"/>
      <c r="P47" s="560"/>
      <c r="Q47" s="560"/>
      <c r="R47" s="560"/>
      <c r="S47" s="560"/>
      <c r="T47" s="560"/>
      <c r="U47" s="560"/>
      <c r="V47" s="560"/>
      <c r="W47" s="560"/>
      <c r="X47" s="560"/>
      <c r="Y47" s="560"/>
      <c r="Z47" s="560"/>
      <c r="AA47" s="560"/>
      <c r="AB47" s="560"/>
      <c r="AC47" s="560"/>
      <c r="AD47" s="560"/>
      <c r="AE47" s="560"/>
      <c r="AF47" s="560"/>
      <c r="AG47" s="560"/>
    </row>
    <row r="48" spans="1:33">
      <c r="A48" s="519" t="s">
        <v>91</v>
      </c>
      <c r="B48" s="519"/>
      <c r="C48" s="519"/>
      <c r="D48" s="519"/>
      <c r="E48" s="519"/>
      <c r="F48" s="519"/>
      <c r="G48" s="519"/>
      <c r="H48" s="519" t="s">
        <v>92</v>
      </c>
      <c r="I48" s="519"/>
      <c r="J48" s="519"/>
      <c r="K48" s="519"/>
      <c r="L48" s="519"/>
      <c r="M48" s="519"/>
      <c r="N48" s="519"/>
      <c r="O48" s="519"/>
      <c r="P48" s="519" t="s">
        <v>93</v>
      </c>
      <c r="Q48" s="519"/>
      <c r="R48" s="519"/>
      <c r="S48" s="519" t="s">
        <v>94</v>
      </c>
      <c r="T48" s="519"/>
      <c r="U48" s="519"/>
      <c r="V48" s="519"/>
      <c r="W48" s="519"/>
      <c r="X48" s="519" t="s">
        <v>85</v>
      </c>
      <c r="Y48" s="519"/>
      <c r="Z48" s="519"/>
      <c r="AA48" s="519"/>
      <c r="AB48" s="519"/>
      <c r="AC48" s="519" t="s">
        <v>95</v>
      </c>
      <c r="AD48" s="519"/>
      <c r="AE48" s="519"/>
      <c r="AF48" s="519"/>
      <c r="AG48" s="519"/>
    </row>
    <row r="49" spans="1:33">
      <c r="A49" s="514"/>
      <c r="B49" s="514"/>
      <c r="C49" s="514"/>
      <c r="D49" s="514"/>
      <c r="E49" s="514"/>
      <c r="F49" s="514"/>
      <c r="G49" s="514"/>
      <c r="H49" s="515"/>
      <c r="I49" s="515"/>
      <c r="J49" s="515"/>
      <c r="K49" s="515"/>
      <c r="L49" s="515"/>
      <c r="M49" s="515"/>
      <c r="N49" s="515"/>
      <c r="O49" s="515"/>
      <c r="P49" s="516"/>
      <c r="Q49" s="516"/>
      <c r="R49" s="516"/>
      <c r="S49" s="517"/>
      <c r="T49" s="517"/>
      <c r="U49" s="517"/>
      <c r="V49" s="517"/>
      <c r="W49" s="517"/>
      <c r="X49" s="517"/>
      <c r="Y49" s="517"/>
      <c r="Z49" s="517"/>
      <c r="AA49" s="517"/>
      <c r="AB49" s="517"/>
      <c r="AC49" s="518"/>
      <c r="AD49" s="518"/>
      <c r="AE49" s="518"/>
      <c r="AF49" s="518"/>
      <c r="AG49" s="518"/>
    </row>
    <row r="50" spans="1:33">
      <c r="A50" s="504"/>
      <c r="B50" s="504"/>
      <c r="C50" s="504"/>
      <c r="D50" s="504"/>
      <c r="E50" s="504"/>
      <c r="F50" s="504"/>
      <c r="G50" s="504"/>
      <c r="H50" s="506"/>
      <c r="I50" s="506"/>
      <c r="J50" s="506"/>
      <c r="K50" s="506"/>
      <c r="L50" s="506"/>
      <c r="M50" s="506"/>
      <c r="N50" s="506"/>
      <c r="O50" s="506"/>
      <c r="P50" s="508"/>
      <c r="Q50" s="508"/>
      <c r="R50" s="508"/>
      <c r="S50" s="510"/>
      <c r="T50" s="510"/>
      <c r="U50" s="510"/>
      <c r="V50" s="510"/>
      <c r="W50" s="510"/>
      <c r="X50" s="510"/>
      <c r="Y50" s="510"/>
      <c r="Z50" s="510"/>
      <c r="AA50" s="510"/>
      <c r="AB50" s="510"/>
      <c r="AC50" s="512"/>
      <c r="AD50" s="512"/>
      <c r="AE50" s="512"/>
      <c r="AF50" s="512"/>
      <c r="AG50" s="512"/>
    </row>
    <row r="51" spans="1:33">
      <c r="A51" s="504"/>
      <c r="B51" s="504"/>
      <c r="C51" s="504"/>
      <c r="D51" s="504"/>
      <c r="E51" s="504"/>
      <c r="F51" s="504"/>
      <c r="G51" s="504"/>
      <c r="H51" s="506"/>
      <c r="I51" s="506"/>
      <c r="J51" s="506"/>
      <c r="K51" s="506"/>
      <c r="L51" s="506"/>
      <c r="M51" s="506"/>
      <c r="N51" s="506"/>
      <c r="O51" s="506"/>
      <c r="P51" s="508"/>
      <c r="Q51" s="508"/>
      <c r="R51" s="508"/>
      <c r="S51" s="510"/>
      <c r="T51" s="510"/>
      <c r="U51" s="510"/>
      <c r="V51" s="510"/>
      <c r="W51" s="510"/>
      <c r="X51" s="510"/>
      <c r="Y51" s="510"/>
      <c r="Z51" s="510"/>
      <c r="AA51" s="510"/>
      <c r="AB51" s="510"/>
      <c r="AC51" s="512"/>
      <c r="AD51" s="512"/>
      <c r="AE51" s="512"/>
      <c r="AF51" s="512"/>
      <c r="AG51" s="512"/>
    </row>
    <row r="52" spans="1:33">
      <c r="A52" s="504"/>
      <c r="B52" s="504"/>
      <c r="C52" s="504"/>
      <c r="D52" s="504"/>
      <c r="E52" s="504"/>
      <c r="F52" s="504"/>
      <c r="G52" s="504"/>
      <c r="H52" s="506"/>
      <c r="I52" s="506"/>
      <c r="J52" s="506"/>
      <c r="K52" s="506"/>
      <c r="L52" s="506"/>
      <c r="M52" s="506"/>
      <c r="N52" s="506"/>
      <c r="O52" s="506"/>
      <c r="P52" s="508"/>
      <c r="Q52" s="508"/>
      <c r="R52" s="508"/>
      <c r="S52" s="510"/>
      <c r="T52" s="510"/>
      <c r="U52" s="510"/>
      <c r="V52" s="510"/>
      <c r="W52" s="510"/>
      <c r="X52" s="510"/>
      <c r="Y52" s="510"/>
      <c r="Z52" s="510"/>
      <c r="AA52" s="510"/>
      <c r="AB52" s="510"/>
      <c r="AC52" s="512"/>
      <c r="AD52" s="512"/>
      <c r="AE52" s="512"/>
      <c r="AF52" s="512"/>
      <c r="AG52" s="512"/>
    </row>
    <row r="53" spans="1:33">
      <c r="A53" s="504"/>
      <c r="B53" s="504"/>
      <c r="C53" s="504"/>
      <c r="D53" s="504"/>
      <c r="E53" s="504"/>
      <c r="F53" s="504"/>
      <c r="G53" s="504"/>
      <c r="H53" s="506"/>
      <c r="I53" s="506"/>
      <c r="J53" s="506"/>
      <c r="K53" s="506"/>
      <c r="L53" s="506"/>
      <c r="M53" s="506"/>
      <c r="N53" s="506"/>
      <c r="O53" s="506"/>
      <c r="P53" s="508"/>
      <c r="Q53" s="508"/>
      <c r="R53" s="508"/>
      <c r="S53" s="510"/>
      <c r="T53" s="510"/>
      <c r="U53" s="510"/>
      <c r="V53" s="510"/>
      <c r="W53" s="510"/>
      <c r="X53" s="510"/>
      <c r="Y53" s="510"/>
      <c r="Z53" s="510"/>
      <c r="AA53" s="510"/>
      <c r="AB53" s="510"/>
      <c r="AC53" s="512"/>
      <c r="AD53" s="512"/>
      <c r="AE53" s="512"/>
      <c r="AF53" s="512"/>
      <c r="AG53" s="512"/>
    </row>
    <row r="54" spans="1:33">
      <c r="A54" s="504"/>
      <c r="B54" s="504"/>
      <c r="C54" s="504"/>
      <c r="D54" s="504"/>
      <c r="E54" s="504"/>
      <c r="F54" s="504"/>
      <c r="G54" s="504"/>
      <c r="H54" s="506"/>
      <c r="I54" s="506"/>
      <c r="J54" s="506"/>
      <c r="K54" s="506"/>
      <c r="L54" s="506"/>
      <c r="M54" s="506"/>
      <c r="N54" s="506"/>
      <c r="O54" s="506"/>
      <c r="P54" s="508"/>
      <c r="Q54" s="508"/>
      <c r="R54" s="508"/>
      <c r="S54" s="510"/>
      <c r="T54" s="510"/>
      <c r="U54" s="510"/>
      <c r="V54" s="510"/>
      <c r="W54" s="510"/>
      <c r="X54" s="510"/>
      <c r="Y54" s="510"/>
      <c r="Z54" s="510"/>
      <c r="AA54" s="510"/>
      <c r="AB54" s="510"/>
      <c r="AC54" s="512"/>
      <c r="AD54" s="512"/>
      <c r="AE54" s="512"/>
      <c r="AF54" s="512"/>
      <c r="AG54" s="512"/>
    </row>
    <row r="55" spans="1:33">
      <c r="A55" s="504"/>
      <c r="B55" s="504"/>
      <c r="C55" s="504"/>
      <c r="D55" s="504"/>
      <c r="E55" s="504"/>
      <c r="F55" s="504"/>
      <c r="G55" s="504"/>
      <c r="H55" s="506"/>
      <c r="I55" s="506"/>
      <c r="J55" s="506"/>
      <c r="K55" s="506"/>
      <c r="L55" s="506"/>
      <c r="M55" s="506"/>
      <c r="N55" s="506"/>
      <c r="O55" s="506"/>
      <c r="P55" s="508"/>
      <c r="Q55" s="508"/>
      <c r="R55" s="508"/>
      <c r="S55" s="510"/>
      <c r="T55" s="510"/>
      <c r="U55" s="510"/>
      <c r="V55" s="510"/>
      <c r="W55" s="510"/>
      <c r="X55" s="510"/>
      <c r="Y55" s="510"/>
      <c r="Z55" s="510"/>
      <c r="AA55" s="510"/>
      <c r="AB55" s="510"/>
      <c r="AC55" s="512"/>
      <c r="AD55" s="512"/>
      <c r="AE55" s="512"/>
      <c r="AF55" s="512"/>
      <c r="AG55" s="512"/>
    </row>
    <row r="56" spans="1:33">
      <c r="A56" s="504"/>
      <c r="B56" s="504"/>
      <c r="C56" s="504"/>
      <c r="D56" s="504"/>
      <c r="E56" s="504"/>
      <c r="F56" s="504"/>
      <c r="G56" s="504"/>
      <c r="H56" s="506"/>
      <c r="I56" s="506"/>
      <c r="J56" s="506"/>
      <c r="K56" s="506"/>
      <c r="L56" s="506"/>
      <c r="M56" s="506"/>
      <c r="N56" s="506"/>
      <c r="O56" s="506"/>
      <c r="P56" s="508"/>
      <c r="Q56" s="508"/>
      <c r="R56" s="508"/>
      <c r="S56" s="510"/>
      <c r="T56" s="510"/>
      <c r="U56" s="510"/>
      <c r="V56" s="510"/>
      <c r="W56" s="510"/>
      <c r="X56" s="510"/>
      <c r="Y56" s="510"/>
      <c r="Z56" s="510"/>
      <c r="AA56" s="510"/>
      <c r="AB56" s="510"/>
      <c r="AC56" s="512"/>
      <c r="AD56" s="512"/>
      <c r="AE56" s="512"/>
      <c r="AF56" s="512"/>
      <c r="AG56" s="512"/>
    </row>
    <row r="57" spans="1:33" ht="18" customHeight="1">
      <c r="A57" s="548" t="s">
        <v>214</v>
      </c>
      <c r="B57" s="548"/>
      <c r="C57" s="548"/>
      <c r="D57" s="548"/>
      <c r="E57" s="548"/>
      <c r="F57" s="548"/>
      <c r="G57" s="548"/>
      <c r="H57" s="548"/>
      <c r="I57" s="548"/>
      <c r="J57" s="548"/>
      <c r="K57" s="548"/>
      <c r="L57" s="548"/>
      <c r="M57" s="548"/>
      <c r="N57" s="548"/>
      <c r="O57" s="548"/>
      <c r="P57" s="548"/>
      <c r="Q57" s="548"/>
      <c r="R57" s="548"/>
      <c r="S57" s="548"/>
      <c r="T57" s="548"/>
      <c r="U57" s="548"/>
      <c r="V57" s="548"/>
      <c r="W57" s="548"/>
      <c r="X57" s="548"/>
      <c r="Y57" s="548"/>
      <c r="Z57" s="548"/>
      <c r="AA57" s="548"/>
      <c r="AB57" s="548"/>
      <c r="AC57" s="548"/>
      <c r="AD57" s="548"/>
      <c r="AE57" s="548"/>
      <c r="AF57" s="548"/>
      <c r="AG57" s="548"/>
    </row>
    <row r="60" spans="1:33">
      <c r="A60" s="549" t="s">
        <v>83</v>
      </c>
      <c r="B60" s="549"/>
      <c r="C60" s="549"/>
      <c r="D60" s="549"/>
      <c r="E60" s="549"/>
      <c r="F60" s="549"/>
      <c r="G60" s="549"/>
      <c r="H60" s="549"/>
      <c r="I60" s="549"/>
    </row>
    <row r="61" spans="1:33">
      <c r="A61" s="519" t="s">
        <v>84</v>
      </c>
      <c r="B61" s="519"/>
      <c r="C61" s="519"/>
      <c r="D61" s="519"/>
      <c r="E61" s="519"/>
      <c r="F61" s="519"/>
      <c r="G61" s="550" t="s">
        <v>85</v>
      </c>
      <c r="H61" s="551"/>
      <c r="I61" s="551"/>
      <c r="J61" s="551"/>
      <c r="K61" s="551"/>
      <c r="L61" s="552"/>
      <c r="M61" s="556" t="s">
        <v>86</v>
      </c>
      <c r="N61" s="556"/>
      <c r="O61" s="556"/>
      <c r="P61" s="556"/>
      <c r="Q61" s="556"/>
      <c r="R61" s="556"/>
      <c r="S61" s="556"/>
      <c r="T61" s="556"/>
      <c r="U61" s="556"/>
      <c r="V61" s="556"/>
      <c r="W61" s="556"/>
      <c r="X61" s="556"/>
      <c r="Y61" s="556"/>
      <c r="Z61" s="556"/>
      <c r="AA61" s="556"/>
      <c r="AB61" s="556"/>
      <c r="AC61" s="557"/>
      <c r="AD61" s="519" t="s">
        <v>87</v>
      </c>
      <c r="AE61" s="519"/>
      <c r="AF61" s="519"/>
      <c r="AG61" s="519"/>
    </row>
    <row r="62" spans="1:33">
      <c r="A62" s="519"/>
      <c r="B62" s="519"/>
      <c r="C62" s="519"/>
      <c r="D62" s="519"/>
      <c r="E62" s="519"/>
      <c r="F62" s="519"/>
      <c r="G62" s="553"/>
      <c r="H62" s="554"/>
      <c r="I62" s="554"/>
      <c r="J62" s="554"/>
      <c r="K62" s="554"/>
      <c r="L62" s="555"/>
      <c r="M62" s="558" t="s">
        <v>88</v>
      </c>
      <c r="N62" s="558"/>
      <c r="O62" s="558"/>
      <c r="P62" s="558"/>
      <c r="Q62" s="558"/>
      <c r="R62" s="558"/>
      <c r="S62" s="558"/>
      <c r="T62" s="558"/>
      <c r="U62" s="558"/>
      <c r="V62" s="558"/>
      <c r="W62" s="558"/>
      <c r="X62" s="559"/>
      <c r="Y62" s="519" t="s">
        <v>85</v>
      </c>
      <c r="Z62" s="519"/>
      <c r="AA62" s="519"/>
      <c r="AB62" s="519"/>
      <c r="AC62" s="519"/>
      <c r="AD62" s="519"/>
      <c r="AE62" s="519"/>
      <c r="AF62" s="519"/>
      <c r="AG62" s="519"/>
    </row>
    <row r="63" spans="1:33">
      <c r="A63" s="539"/>
      <c r="B63" s="540"/>
      <c r="C63" s="540"/>
      <c r="D63" s="540"/>
      <c r="E63" s="540"/>
      <c r="F63" s="541"/>
      <c r="G63" s="542"/>
      <c r="H63" s="543"/>
      <c r="I63" s="543"/>
      <c r="J63" s="543"/>
      <c r="K63" s="543"/>
      <c r="L63" s="107"/>
      <c r="M63" s="544"/>
      <c r="N63" s="545"/>
      <c r="O63" s="545"/>
      <c r="P63" s="545"/>
      <c r="Q63" s="545"/>
      <c r="R63" s="545"/>
      <c r="S63" s="545"/>
      <c r="T63" s="545"/>
      <c r="U63" s="545"/>
      <c r="V63" s="545"/>
      <c r="W63" s="545"/>
      <c r="X63" s="546"/>
      <c r="Y63" s="542"/>
      <c r="Z63" s="543"/>
      <c r="AA63" s="543"/>
      <c r="AB63" s="543"/>
      <c r="AC63" s="547"/>
      <c r="AD63" s="539"/>
      <c r="AE63" s="540"/>
      <c r="AF63" s="540"/>
      <c r="AG63" s="541"/>
    </row>
    <row r="64" spans="1:33">
      <c r="A64" s="530"/>
      <c r="B64" s="531"/>
      <c r="C64" s="531"/>
      <c r="D64" s="531"/>
      <c r="E64" s="531"/>
      <c r="F64" s="532"/>
      <c r="G64" s="533"/>
      <c r="H64" s="534"/>
      <c r="I64" s="534"/>
      <c r="J64" s="534"/>
      <c r="K64" s="534"/>
      <c r="L64" s="108"/>
      <c r="M64" s="535"/>
      <c r="N64" s="536"/>
      <c r="O64" s="536"/>
      <c r="P64" s="536"/>
      <c r="Q64" s="536"/>
      <c r="R64" s="536"/>
      <c r="S64" s="536"/>
      <c r="T64" s="536"/>
      <c r="U64" s="536"/>
      <c r="V64" s="536"/>
      <c r="W64" s="536"/>
      <c r="X64" s="537"/>
      <c r="Y64" s="533"/>
      <c r="Z64" s="534"/>
      <c r="AA64" s="534"/>
      <c r="AB64" s="534"/>
      <c r="AC64" s="538"/>
      <c r="AD64" s="530"/>
      <c r="AE64" s="531"/>
      <c r="AF64" s="531"/>
      <c r="AG64" s="532"/>
    </row>
    <row r="65" spans="1:33">
      <c r="A65" s="530"/>
      <c r="B65" s="531"/>
      <c r="C65" s="531"/>
      <c r="D65" s="531"/>
      <c r="E65" s="531"/>
      <c r="F65" s="532"/>
      <c r="G65" s="533"/>
      <c r="H65" s="534"/>
      <c r="I65" s="534"/>
      <c r="J65" s="534"/>
      <c r="K65" s="534"/>
      <c r="L65" s="108"/>
      <c r="M65" s="535"/>
      <c r="N65" s="536"/>
      <c r="O65" s="536"/>
      <c r="P65" s="536"/>
      <c r="Q65" s="536"/>
      <c r="R65" s="536"/>
      <c r="S65" s="536"/>
      <c r="T65" s="536"/>
      <c r="U65" s="536"/>
      <c r="V65" s="536"/>
      <c r="W65" s="536"/>
      <c r="X65" s="537"/>
      <c r="Y65" s="533"/>
      <c r="Z65" s="534"/>
      <c r="AA65" s="534"/>
      <c r="AB65" s="534"/>
      <c r="AC65" s="538"/>
      <c r="AD65" s="530"/>
      <c r="AE65" s="531"/>
      <c r="AF65" s="531"/>
      <c r="AG65" s="532"/>
    </row>
    <row r="66" spans="1:33">
      <c r="A66" s="530"/>
      <c r="B66" s="531"/>
      <c r="C66" s="531"/>
      <c r="D66" s="531"/>
      <c r="E66" s="531"/>
      <c r="F66" s="532"/>
      <c r="G66" s="533"/>
      <c r="H66" s="534"/>
      <c r="I66" s="534"/>
      <c r="J66" s="534"/>
      <c r="K66" s="534"/>
      <c r="L66" s="108"/>
      <c r="M66" s="535"/>
      <c r="N66" s="536"/>
      <c r="O66" s="536"/>
      <c r="P66" s="536"/>
      <c r="Q66" s="536"/>
      <c r="R66" s="536"/>
      <c r="S66" s="536"/>
      <c r="T66" s="536"/>
      <c r="U66" s="536"/>
      <c r="V66" s="536"/>
      <c r="W66" s="536"/>
      <c r="X66" s="537"/>
      <c r="Y66" s="533"/>
      <c r="Z66" s="534"/>
      <c r="AA66" s="534"/>
      <c r="AB66" s="534"/>
      <c r="AC66" s="538"/>
      <c r="AD66" s="530"/>
      <c r="AE66" s="531"/>
      <c r="AF66" s="531"/>
      <c r="AG66" s="532"/>
    </row>
    <row r="67" spans="1:33">
      <c r="A67" s="530"/>
      <c r="B67" s="531"/>
      <c r="C67" s="531"/>
      <c r="D67" s="531"/>
      <c r="E67" s="531"/>
      <c r="F67" s="532"/>
      <c r="G67" s="533"/>
      <c r="H67" s="534"/>
      <c r="I67" s="534"/>
      <c r="J67" s="534"/>
      <c r="K67" s="534"/>
      <c r="L67" s="108"/>
      <c r="M67" s="535"/>
      <c r="N67" s="536"/>
      <c r="O67" s="536"/>
      <c r="P67" s="536"/>
      <c r="Q67" s="536"/>
      <c r="R67" s="536"/>
      <c r="S67" s="536"/>
      <c r="T67" s="536"/>
      <c r="U67" s="536"/>
      <c r="V67" s="536"/>
      <c r="W67" s="536"/>
      <c r="X67" s="537"/>
      <c r="Y67" s="533"/>
      <c r="Z67" s="534"/>
      <c r="AA67" s="534"/>
      <c r="AB67" s="534"/>
      <c r="AC67" s="538"/>
      <c r="AD67" s="530"/>
      <c r="AE67" s="531"/>
      <c r="AF67" s="531"/>
      <c r="AG67" s="532"/>
    </row>
    <row r="68" spans="1:33">
      <c r="A68" s="530"/>
      <c r="B68" s="531"/>
      <c r="C68" s="531"/>
      <c r="D68" s="531"/>
      <c r="E68" s="531"/>
      <c r="F68" s="532"/>
      <c r="G68" s="533"/>
      <c r="H68" s="534"/>
      <c r="I68" s="534"/>
      <c r="J68" s="534"/>
      <c r="K68" s="534"/>
      <c r="L68" s="108"/>
      <c r="M68" s="535"/>
      <c r="N68" s="536"/>
      <c r="O68" s="536"/>
      <c r="P68" s="536"/>
      <c r="Q68" s="536"/>
      <c r="R68" s="536"/>
      <c r="S68" s="536"/>
      <c r="T68" s="536"/>
      <c r="U68" s="536"/>
      <c r="V68" s="536"/>
      <c r="W68" s="536"/>
      <c r="X68" s="537"/>
      <c r="Y68" s="533"/>
      <c r="Z68" s="534"/>
      <c r="AA68" s="534"/>
      <c r="AB68" s="534"/>
      <c r="AC68" s="538"/>
      <c r="AD68" s="530"/>
      <c r="AE68" s="531"/>
      <c r="AF68" s="531"/>
      <c r="AG68" s="532"/>
    </row>
    <row r="69" spans="1:33">
      <c r="A69" s="530"/>
      <c r="B69" s="531"/>
      <c r="C69" s="531"/>
      <c r="D69" s="531"/>
      <c r="E69" s="531"/>
      <c r="F69" s="532"/>
      <c r="G69" s="533"/>
      <c r="H69" s="534"/>
      <c r="I69" s="534"/>
      <c r="J69" s="534"/>
      <c r="K69" s="534"/>
      <c r="L69" s="108"/>
      <c r="M69" s="535"/>
      <c r="N69" s="536"/>
      <c r="O69" s="536"/>
      <c r="P69" s="536"/>
      <c r="Q69" s="536"/>
      <c r="R69" s="536"/>
      <c r="S69" s="536"/>
      <c r="T69" s="536"/>
      <c r="U69" s="536"/>
      <c r="V69" s="536"/>
      <c r="W69" s="536"/>
      <c r="X69" s="537"/>
      <c r="Y69" s="533"/>
      <c r="Z69" s="534"/>
      <c r="AA69" s="534"/>
      <c r="AB69" s="534"/>
      <c r="AC69" s="538"/>
      <c r="AD69" s="530"/>
      <c r="AE69" s="531"/>
      <c r="AF69" s="531"/>
      <c r="AG69" s="532"/>
    </row>
    <row r="70" spans="1:33">
      <c r="A70" s="530"/>
      <c r="B70" s="531"/>
      <c r="C70" s="531"/>
      <c r="D70" s="531"/>
      <c r="E70" s="531"/>
      <c r="F70" s="532"/>
      <c r="G70" s="533"/>
      <c r="H70" s="534"/>
      <c r="I70" s="534"/>
      <c r="J70" s="534"/>
      <c r="K70" s="534"/>
      <c r="L70" s="108"/>
      <c r="M70" s="535"/>
      <c r="N70" s="536"/>
      <c r="O70" s="536"/>
      <c r="P70" s="536"/>
      <c r="Q70" s="536"/>
      <c r="R70" s="536"/>
      <c r="S70" s="536"/>
      <c r="T70" s="536"/>
      <c r="U70" s="536"/>
      <c r="V70" s="536"/>
      <c r="W70" s="536"/>
      <c r="X70" s="537"/>
      <c r="Y70" s="533"/>
      <c r="Z70" s="534"/>
      <c r="AA70" s="534"/>
      <c r="AB70" s="534"/>
      <c r="AC70" s="538"/>
      <c r="AD70" s="530"/>
      <c r="AE70" s="531"/>
      <c r="AF70" s="531"/>
      <c r="AG70" s="532"/>
    </row>
    <row r="71" spans="1:33">
      <c r="A71" s="530"/>
      <c r="B71" s="531"/>
      <c r="C71" s="531"/>
      <c r="D71" s="531"/>
      <c r="E71" s="531"/>
      <c r="F71" s="532"/>
      <c r="G71" s="533"/>
      <c r="H71" s="534"/>
      <c r="I71" s="534"/>
      <c r="J71" s="534"/>
      <c r="K71" s="534"/>
      <c r="L71" s="108"/>
      <c r="M71" s="535"/>
      <c r="N71" s="536"/>
      <c r="O71" s="536"/>
      <c r="P71" s="536"/>
      <c r="Q71" s="536"/>
      <c r="R71" s="536"/>
      <c r="S71" s="536"/>
      <c r="T71" s="536"/>
      <c r="U71" s="536"/>
      <c r="V71" s="536"/>
      <c r="W71" s="536"/>
      <c r="X71" s="537"/>
      <c r="Y71" s="533"/>
      <c r="Z71" s="534"/>
      <c r="AA71" s="534"/>
      <c r="AB71" s="534"/>
      <c r="AC71" s="538"/>
      <c r="AD71" s="530"/>
      <c r="AE71" s="531"/>
      <c r="AF71" s="531"/>
      <c r="AG71" s="532"/>
    </row>
    <row r="72" spans="1:33">
      <c r="A72" s="530"/>
      <c r="B72" s="531"/>
      <c r="C72" s="531"/>
      <c r="D72" s="531"/>
      <c r="E72" s="531"/>
      <c r="F72" s="532"/>
      <c r="G72" s="533"/>
      <c r="H72" s="534"/>
      <c r="I72" s="534"/>
      <c r="J72" s="534"/>
      <c r="K72" s="534"/>
      <c r="L72" s="108"/>
      <c r="M72" s="535"/>
      <c r="N72" s="536"/>
      <c r="O72" s="536"/>
      <c r="P72" s="536"/>
      <c r="Q72" s="536"/>
      <c r="R72" s="536"/>
      <c r="S72" s="536"/>
      <c r="T72" s="536"/>
      <c r="U72" s="536"/>
      <c r="V72" s="536"/>
      <c r="W72" s="536"/>
      <c r="X72" s="537"/>
      <c r="Y72" s="533"/>
      <c r="Z72" s="534"/>
      <c r="AA72" s="534"/>
      <c r="AB72" s="534"/>
      <c r="AC72" s="538"/>
      <c r="AD72" s="530"/>
      <c r="AE72" s="531"/>
      <c r="AF72" s="531"/>
      <c r="AG72" s="532"/>
    </row>
    <row r="73" spans="1:33">
      <c r="A73" s="530"/>
      <c r="B73" s="531"/>
      <c r="C73" s="531"/>
      <c r="D73" s="531"/>
      <c r="E73" s="531"/>
      <c r="F73" s="532"/>
      <c r="G73" s="533"/>
      <c r="H73" s="534"/>
      <c r="I73" s="534"/>
      <c r="J73" s="534"/>
      <c r="K73" s="534"/>
      <c r="L73" s="108"/>
      <c r="M73" s="535"/>
      <c r="N73" s="536"/>
      <c r="O73" s="536"/>
      <c r="P73" s="536"/>
      <c r="Q73" s="536"/>
      <c r="R73" s="536"/>
      <c r="S73" s="536"/>
      <c r="T73" s="536"/>
      <c r="U73" s="536"/>
      <c r="V73" s="536"/>
      <c r="W73" s="536"/>
      <c r="X73" s="537"/>
      <c r="Y73" s="533"/>
      <c r="Z73" s="534"/>
      <c r="AA73" s="534"/>
      <c r="AB73" s="534"/>
      <c r="AC73" s="538"/>
      <c r="AD73" s="530"/>
      <c r="AE73" s="531"/>
      <c r="AF73" s="531"/>
      <c r="AG73" s="532"/>
    </row>
    <row r="74" spans="1:33">
      <c r="A74" s="530"/>
      <c r="B74" s="531"/>
      <c r="C74" s="531"/>
      <c r="D74" s="531"/>
      <c r="E74" s="531"/>
      <c r="F74" s="532"/>
      <c r="G74" s="533"/>
      <c r="H74" s="534"/>
      <c r="I74" s="534"/>
      <c r="J74" s="534"/>
      <c r="K74" s="534"/>
      <c r="L74" s="108"/>
      <c r="M74" s="535"/>
      <c r="N74" s="536"/>
      <c r="O74" s="536"/>
      <c r="P74" s="536"/>
      <c r="Q74" s="536"/>
      <c r="R74" s="536"/>
      <c r="S74" s="536"/>
      <c r="T74" s="536"/>
      <c r="U74" s="536"/>
      <c r="V74" s="536"/>
      <c r="W74" s="536"/>
      <c r="X74" s="537"/>
      <c r="Y74" s="533"/>
      <c r="Z74" s="534"/>
      <c r="AA74" s="534"/>
      <c r="AB74" s="534"/>
      <c r="AC74" s="538"/>
      <c r="AD74" s="530"/>
      <c r="AE74" s="531"/>
      <c r="AF74" s="531"/>
      <c r="AG74" s="532"/>
    </row>
    <row r="75" spans="1:33">
      <c r="A75" s="530"/>
      <c r="B75" s="531"/>
      <c r="C75" s="531"/>
      <c r="D75" s="531"/>
      <c r="E75" s="531"/>
      <c r="F75" s="532"/>
      <c r="G75" s="533"/>
      <c r="H75" s="534"/>
      <c r="I75" s="534"/>
      <c r="J75" s="534"/>
      <c r="K75" s="534"/>
      <c r="L75" s="108"/>
      <c r="M75" s="535"/>
      <c r="N75" s="536"/>
      <c r="O75" s="536"/>
      <c r="P75" s="536"/>
      <c r="Q75" s="536"/>
      <c r="R75" s="536"/>
      <c r="S75" s="536"/>
      <c r="T75" s="536"/>
      <c r="U75" s="536"/>
      <c r="V75" s="536"/>
      <c r="W75" s="536"/>
      <c r="X75" s="537"/>
      <c r="Y75" s="533"/>
      <c r="Z75" s="534"/>
      <c r="AA75" s="534"/>
      <c r="AB75" s="534"/>
      <c r="AC75" s="538"/>
      <c r="AD75" s="530"/>
      <c r="AE75" s="531"/>
      <c r="AF75" s="531"/>
      <c r="AG75" s="532"/>
    </row>
    <row r="76" spans="1:33">
      <c r="A76" s="530"/>
      <c r="B76" s="531"/>
      <c r="C76" s="531"/>
      <c r="D76" s="531"/>
      <c r="E76" s="531"/>
      <c r="F76" s="532"/>
      <c r="G76" s="533"/>
      <c r="H76" s="534"/>
      <c r="I76" s="534"/>
      <c r="J76" s="534"/>
      <c r="K76" s="534"/>
      <c r="L76" s="108"/>
      <c r="M76" s="535"/>
      <c r="N76" s="536"/>
      <c r="O76" s="536"/>
      <c r="P76" s="536"/>
      <c r="Q76" s="536"/>
      <c r="R76" s="536"/>
      <c r="S76" s="536"/>
      <c r="T76" s="536"/>
      <c r="U76" s="536"/>
      <c r="V76" s="536"/>
      <c r="W76" s="536"/>
      <c r="X76" s="537"/>
      <c r="Y76" s="533"/>
      <c r="Z76" s="534"/>
      <c r="AA76" s="534"/>
      <c r="AB76" s="534"/>
      <c r="AC76" s="538"/>
      <c r="AD76" s="530"/>
      <c r="AE76" s="531"/>
      <c r="AF76" s="531"/>
      <c r="AG76" s="532"/>
    </row>
    <row r="77" spans="1:33">
      <c r="A77" s="530"/>
      <c r="B77" s="531"/>
      <c r="C77" s="531"/>
      <c r="D77" s="531"/>
      <c r="E77" s="531"/>
      <c r="F77" s="532"/>
      <c r="G77" s="533"/>
      <c r="H77" s="534"/>
      <c r="I77" s="534"/>
      <c r="J77" s="534"/>
      <c r="K77" s="534"/>
      <c r="L77" s="108"/>
      <c r="M77" s="535"/>
      <c r="N77" s="536"/>
      <c r="O77" s="536"/>
      <c r="P77" s="536"/>
      <c r="Q77" s="536"/>
      <c r="R77" s="536"/>
      <c r="S77" s="536"/>
      <c r="T77" s="536"/>
      <c r="U77" s="536"/>
      <c r="V77" s="536"/>
      <c r="W77" s="536"/>
      <c r="X77" s="537"/>
      <c r="Y77" s="533"/>
      <c r="Z77" s="534"/>
      <c r="AA77" s="534"/>
      <c r="AB77" s="534"/>
      <c r="AC77" s="538"/>
      <c r="AD77" s="530"/>
      <c r="AE77" s="531"/>
      <c r="AF77" s="531"/>
      <c r="AG77" s="532"/>
    </row>
    <row r="78" spans="1:33">
      <c r="A78" s="530"/>
      <c r="B78" s="531"/>
      <c r="C78" s="531"/>
      <c r="D78" s="531"/>
      <c r="E78" s="531"/>
      <c r="F78" s="532"/>
      <c r="G78" s="533"/>
      <c r="H78" s="534"/>
      <c r="I78" s="534"/>
      <c r="J78" s="534"/>
      <c r="K78" s="534"/>
      <c r="L78" s="108"/>
      <c r="M78" s="535"/>
      <c r="N78" s="536"/>
      <c r="O78" s="536"/>
      <c r="P78" s="536"/>
      <c r="Q78" s="536"/>
      <c r="R78" s="536"/>
      <c r="S78" s="536"/>
      <c r="T78" s="536"/>
      <c r="U78" s="536"/>
      <c r="V78" s="536"/>
      <c r="W78" s="536"/>
      <c r="X78" s="537"/>
      <c r="Y78" s="533"/>
      <c r="Z78" s="534"/>
      <c r="AA78" s="534"/>
      <c r="AB78" s="534"/>
      <c r="AC78" s="538"/>
      <c r="AD78" s="530"/>
      <c r="AE78" s="531"/>
      <c r="AF78" s="531"/>
      <c r="AG78" s="532"/>
    </row>
    <row r="79" spans="1:33">
      <c r="A79" s="530"/>
      <c r="B79" s="531"/>
      <c r="C79" s="531"/>
      <c r="D79" s="531"/>
      <c r="E79" s="531"/>
      <c r="F79" s="532"/>
      <c r="G79" s="533"/>
      <c r="H79" s="534"/>
      <c r="I79" s="534"/>
      <c r="J79" s="534"/>
      <c r="K79" s="534"/>
      <c r="L79" s="108"/>
      <c r="M79" s="535"/>
      <c r="N79" s="536"/>
      <c r="O79" s="536"/>
      <c r="P79" s="536"/>
      <c r="Q79" s="536"/>
      <c r="R79" s="536"/>
      <c r="S79" s="536"/>
      <c r="T79" s="536"/>
      <c r="U79" s="536"/>
      <c r="V79" s="536"/>
      <c r="W79" s="536"/>
      <c r="X79" s="537"/>
      <c r="Y79" s="533"/>
      <c r="Z79" s="534"/>
      <c r="AA79" s="534"/>
      <c r="AB79" s="534"/>
      <c r="AC79" s="538"/>
      <c r="AD79" s="530"/>
      <c r="AE79" s="531"/>
      <c r="AF79" s="531"/>
      <c r="AG79" s="532"/>
    </row>
    <row r="80" spans="1:33">
      <c r="A80" s="530"/>
      <c r="B80" s="531"/>
      <c r="C80" s="531"/>
      <c r="D80" s="531"/>
      <c r="E80" s="531"/>
      <c r="F80" s="532"/>
      <c r="G80" s="533"/>
      <c r="H80" s="534"/>
      <c r="I80" s="534"/>
      <c r="J80" s="534"/>
      <c r="K80" s="534"/>
      <c r="L80" s="108"/>
      <c r="M80" s="535"/>
      <c r="N80" s="536"/>
      <c r="O80" s="536"/>
      <c r="P80" s="536"/>
      <c r="Q80" s="536"/>
      <c r="R80" s="536"/>
      <c r="S80" s="536"/>
      <c r="T80" s="536"/>
      <c r="U80" s="536"/>
      <c r="V80" s="536"/>
      <c r="W80" s="536"/>
      <c r="X80" s="537"/>
      <c r="Y80" s="533"/>
      <c r="Z80" s="534"/>
      <c r="AA80" s="534"/>
      <c r="AB80" s="534"/>
      <c r="AC80" s="538"/>
      <c r="AD80" s="530"/>
      <c r="AE80" s="531"/>
      <c r="AF80" s="531"/>
      <c r="AG80" s="532"/>
    </row>
    <row r="81" spans="1:33">
      <c r="A81" s="530"/>
      <c r="B81" s="531"/>
      <c r="C81" s="531"/>
      <c r="D81" s="531"/>
      <c r="E81" s="531"/>
      <c r="F81" s="532"/>
      <c r="G81" s="533"/>
      <c r="H81" s="534"/>
      <c r="I81" s="534"/>
      <c r="J81" s="534"/>
      <c r="K81" s="534"/>
      <c r="L81" s="108"/>
      <c r="M81" s="535"/>
      <c r="N81" s="536"/>
      <c r="O81" s="536"/>
      <c r="P81" s="536"/>
      <c r="Q81" s="536"/>
      <c r="R81" s="536"/>
      <c r="S81" s="536"/>
      <c r="T81" s="536"/>
      <c r="U81" s="536"/>
      <c r="V81" s="536"/>
      <c r="W81" s="536"/>
      <c r="X81" s="537"/>
      <c r="Y81" s="533"/>
      <c r="Z81" s="534"/>
      <c r="AA81" s="534"/>
      <c r="AB81" s="534"/>
      <c r="AC81" s="538"/>
      <c r="AD81" s="530"/>
      <c r="AE81" s="531"/>
      <c r="AF81" s="531"/>
      <c r="AG81" s="532"/>
    </row>
    <row r="82" spans="1:33">
      <c r="A82" s="530"/>
      <c r="B82" s="531"/>
      <c r="C82" s="531"/>
      <c r="D82" s="531"/>
      <c r="E82" s="531"/>
      <c r="F82" s="532"/>
      <c r="G82" s="533"/>
      <c r="H82" s="534"/>
      <c r="I82" s="534"/>
      <c r="J82" s="534"/>
      <c r="K82" s="534"/>
      <c r="L82" s="108"/>
      <c r="M82" s="535"/>
      <c r="N82" s="536"/>
      <c r="O82" s="536"/>
      <c r="P82" s="536"/>
      <c r="Q82" s="536"/>
      <c r="R82" s="536"/>
      <c r="S82" s="536"/>
      <c r="T82" s="536"/>
      <c r="U82" s="536"/>
      <c r="V82" s="536"/>
      <c r="W82" s="536"/>
      <c r="X82" s="537"/>
      <c r="Y82" s="533"/>
      <c r="Z82" s="534"/>
      <c r="AA82" s="534"/>
      <c r="AB82" s="534"/>
      <c r="AC82" s="538"/>
      <c r="AD82" s="530"/>
      <c r="AE82" s="531"/>
      <c r="AF82" s="531"/>
      <c r="AG82" s="532"/>
    </row>
    <row r="83" spans="1:33">
      <c r="A83" s="530"/>
      <c r="B83" s="531"/>
      <c r="C83" s="531"/>
      <c r="D83" s="531"/>
      <c r="E83" s="531"/>
      <c r="F83" s="532"/>
      <c r="G83" s="533"/>
      <c r="H83" s="534"/>
      <c r="I83" s="534"/>
      <c r="J83" s="534"/>
      <c r="K83" s="534"/>
      <c r="L83" s="108"/>
      <c r="M83" s="535"/>
      <c r="N83" s="536"/>
      <c r="O83" s="536"/>
      <c r="P83" s="536"/>
      <c r="Q83" s="536"/>
      <c r="R83" s="536"/>
      <c r="S83" s="536"/>
      <c r="T83" s="536"/>
      <c r="U83" s="536"/>
      <c r="V83" s="536"/>
      <c r="W83" s="536"/>
      <c r="X83" s="537"/>
      <c r="Y83" s="533"/>
      <c r="Z83" s="534"/>
      <c r="AA83" s="534"/>
      <c r="AB83" s="534"/>
      <c r="AC83" s="538"/>
      <c r="AD83" s="530"/>
      <c r="AE83" s="531"/>
      <c r="AF83" s="531"/>
      <c r="AG83" s="532"/>
    </row>
    <row r="84" spans="1:33">
      <c r="A84" s="530"/>
      <c r="B84" s="531"/>
      <c r="C84" s="531"/>
      <c r="D84" s="531"/>
      <c r="E84" s="531"/>
      <c r="F84" s="532"/>
      <c r="G84" s="533"/>
      <c r="H84" s="534"/>
      <c r="I84" s="534"/>
      <c r="J84" s="534"/>
      <c r="K84" s="534"/>
      <c r="L84" s="108"/>
      <c r="M84" s="535"/>
      <c r="N84" s="536"/>
      <c r="O84" s="536"/>
      <c r="P84" s="536"/>
      <c r="Q84" s="536"/>
      <c r="R84" s="536"/>
      <c r="S84" s="536"/>
      <c r="T84" s="536"/>
      <c r="U84" s="536"/>
      <c r="V84" s="536"/>
      <c r="W84" s="536"/>
      <c r="X84" s="537"/>
      <c r="Y84" s="533"/>
      <c r="Z84" s="534"/>
      <c r="AA84" s="534"/>
      <c r="AB84" s="534"/>
      <c r="AC84" s="538"/>
      <c r="AD84" s="530"/>
      <c r="AE84" s="531"/>
      <c r="AF84" s="531"/>
      <c r="AG84" s="532"/>
    </row>
    <row r="85" spans="1:33">
      <c r="A85" s="530"/>
      <c r="B85" s="531"/>
      <c r="C85" s="531"/>
      <c r="D85" s="531"/>
      <c r="E85" s="531"/>
      <c r="F85" s="532"/>
      <c r="G85" s="533"/>
      <c r="H85" s="534"/>
      <c r="I85" s="534"/>
      <c r="J85" s="534"/>
      <c r="K85" s="534"/>
      <c r="L85" s="108"/>
      <c r="M85" s="535"/>
      <c r="N85" s="536"/>
      <c r="O85" s="536"/>
      <c r="P85" s="536"/>
      <c r="Q85" s="536"/>
      <c r="R85" s="536"/>
      <c r="S85" s="536"/>
      <c r="T85" s="536"/>
      <c r="U85" s="536"/>
      <c r="V85" s="536"/>
      <c r="W85" s="536"/>
      <c r="X85" s="537"/>
      <c r="Y85" s="533"/>
      <c r="Z85" s="534"/>
      <c r="AA85" s="534"/>
      <c r="AB85" s="534"/>
      <c r="AC85" s="538"/>
      <c r="AD85" s="530"/>
      <c r="AE85" s="531"/>
      <c r="AF85" s="531"/>
      <c r="AG85" s="532"/>
    </row>
    <row r="86" spans="1:33">
      <c r="A86" s="530"/>
      <c r="B86" s="531"/>
      <c r="C86" s="531"/>
      <c r="D86" s="531"/>
      <c r="E86" s="531"/>
      <c r="F86" s="532"/>
      <c r="G86" s="533"/>
      <c r="H86" s="534"/>
      <c r="I86" s="534"/>
      <c r="J86" s="534"/>
      <c r="K86" s="534"/>
      <c r="L86" s="108"/>
      <c r="M86" s="535"/>
      <c r="N86" s="536"/>
      <c r="O86" s="536"/>
      <c r="P86" s="536"/>
      <c r="Q86" s="536"/>
      <c r="R86" s="536"/>
      <c r="S86" s="536"/>
      <c r="T86" s="536"/>
      <c r="U86" s="536"/>
      <c r="V86" s="536"/>
      <c r="W86" s="536"/>
      <c r="X86" s="537"/>
      <c r="Y86" s="533"/>
      <c r="Z86" s="534"/>
      <c r="AA86" s="534"/>
      <c r="AB86" s="534"/>
      <c r="AC86" s="538"/>
      <c r="AD86" s="530"/>
      <c r="AE86" s="531"/>
      <c r="AF86" s="531"/>
      <c r="AG86" s="532"/>
    </row>
    <row r="87" spans="1:33">
      <c r="A87" s="530"/>
      <c r="B87" s="531"/>
      <c r="C87" s="531"/>
      <c r="D87" s="531"/>
      <c r="E87" s="531"/>
      <c r="F87" s="532"/>
      <c r="G87" s="533"/>
      <c r="H87" s="534"/>
      <c r="I87" s="534"/>
      <c r="J87" s="534"/>
      <c r="K87" s="534"/>
      <c r="L87" s="108"/>
      <c r="M87" s="535"/>
      <c r="N87" s="536"/>
      <c r="O87" s="536"/>
      <c r="P87" s="536"/>
      <c r="Q87" s="536"/>
      <c r="R87" s="536"/>
      <c r="S87" s="536"/>
      <c r="T87" s="536"/>
      <c r="U87" s="536"/>
      <c r="V87" s="536"/>
      <c r="W87" s="536"/>
      <c r="X87" s="537"/>
      <c r="Y87" s="533"/>
      <c r="Z87" s="534"/>
      <c r="AA87" s="534"/>
      <c r="AB87" s="534"/>
      <c r="AC87" s="538"/>
      <c r="AD87" s="530"/>
      <c r="AE87" s="531"/>
      <c r="AF87" s="531"/>
      <c r="AG87" s="532"/>
    </row>
    <row r="88" spans="1:33">
      <c r="A88" s="530"/>
      <c r="B88" s="531"/>
      <c r="C88" s="531"/>
      <c r="D88" s="531"/>
      <c r="E88" s="531"/>
      <c r="F88" s="532"/>
      <c r="G88" s="533"/>
      <c r="H88" s="534"/>
      <c r="I88" s="534"/>
      <c r="J88" s="534"/>
      <c r="K88" s="534"/>
      <c r="L88" s="108"/>
      <c r="M88" s="535"/>
      <c r="N88" s="536"/>
      <c r="O88" s="536"/>
      <c r="P88" s="536"/>
      <c r="Q88" s="536"/>
      <c r="R88" s="536"/>
      <c r="S88" s="536"/>
      <c r="T88" s="536"/>
      <c r="U88" s="536"/>
      <c r="V88" s="536"/>
      <c r="W88" s="536"/>
      <c r="X88" s="537"/>
      <c r="Y88" s="533"/>
      <c r="Z88" s="534"/>
      <c r="AA88" s="534"/>
      <c r="AB88" s="534"/>
      <c r="AC88" s="538"/>
      <c r="AD88" s="530"/>
      <c r="AE88" s="531"/>
      <c r="AF88" s="531"/>
      <c r="AG88" s="532"/>
    </row>
    <row r="89" spans="1:33">
      <c r="A89" s="530"/>
      <c r="B89" s="531"/>
      <c r="C89" s="531"/>
      <c r="D89" s="531"/>
      <c r="E89" s="531"/>
      <c r="F89" s="532"/>
      <c r="G89" s="533"/>
      <c r="H89" s="534"/>
      <c r="I89" s="534"/>
      <c r="J89" s="534"/>
      <c r="K89" s="534"/>
      <c r="L89" s="108"/>
      <c r="M89" s="535"/>
      <c r="N89" s="536"/>
      <c r="O89" s="536"/>
      <c r="P89" s="536"/>
      <c r="Q89" s="536"/>
      <c r="R89" s="536"/>
      <c r="S89" s="536"/>
      <c r="T89" s="536"/>
      <c r="U89" s="536"/>
      <c r="V89" s="536"/>
      <c r="W89" s="536"/>
      <c r="X89" s="537"/>
      <c r="Y89" s="533"/>
      <c r="Z89" s="534"/>
      <c r="AA89" s="534"/>
      <c r="AB89" s="534"/>
      <c r="AC89" s="538"/>
      <c r="AD89" s="530"/>
      <c r="AE89" s="531"/>
      <c r="AF89" s="531"/>
      <c r="AG89" s="532"/>
    </row>
    <row r="90" spans="1:33">
      <c r="A90" s="530"/>
      <c r="B90" s="531"/>
      <c r="C90" s="531"/>
      <c r="D90" s="531"/>
      <c r="E90" s="531"/>
      <c r="F90" s="532"/>
      <c r="G90" s="533"/>
      <c r="H90" s="534"/>
      <c r="I90" s="534"/>
      <c r="J90" s="534"/>
      <c r="K90" s="534"/>
      <c r="L90" s="108"/>
      <c r="M90" s="535"/>
      <c r="N90" s="536"/>
      <c r="O90" s="536"/>
      <c r="P90" s="536"/>
      <c r="Q90" s="536"/>
      <c r="R90" s="536"/>
      <c r="S90" s="536"/>
      <c r="T90" s="536"/>
      <c r="U90" s="536"/>
      <c r="V90" s="536"/>
      <c r="W90" s="536"/>
      <c r="X90" s="537"/>
      <c r="Y90" s="533"/>
      <c r="Z90" s="534"/>
      <c r="AA90" s="534"/>
      <c r="AB90" s="534"/>
      <c r="AC90" s="538"/>
      <c r="AD90" s="530"/>
      <c r="AE90" s="531"/>
      <c r="AF90" s="531"/>
      <c r="AG90" s="532"/>
    </row>
    <row r="91" spans="1:33">
      <c r="A91" s="530"/>
      <c r="B91" s="531"/>
      <c r="C91" s="531"/>
      <c r="D91" s="531"/>
      <c r="E91" s="531"/>
      <c r="F91" s="532"/>
      <c r="G91" s="533"/>
      <c r="H91" s="534"/>
      <c r="I91" s="534"/>
      <c r="J91" s="534"/>
      <c r="K91" s="534"/>
      <c r="L91" s="108"/>
      <c r="M91" s="535"/>
      <c r="N91" s="536"/>
      <c r="O91" s="536"/>
      <c r="P91" s="536"/>
      <c r="Q91" s="536"/>
      <c r="R91" s="536"/>
      <c r="S91" s="536"/>
      <c r="T91" s="536"/>
      <c r="U91" s="536"/>
      <c r="V91" s="536"/>
      <c r="W91" s="536"/>
      <c r="X91" s="537"/>
      <c r="Y91" s="533"/>
      <c r="Z91" s="534"/>
      <c r="AA91" s="534"/>
      <c r="AB91" s="534"/>
      <c r="AC91" s="538"/>
      <c r="AD91" s="530"/>
      <c r="AE91" s="531"/>
      <c r="AF91" s="531"/>
      <c r="AG91" s="532"/>
    </row>
    <row r="92" spans="1:33">
      <c r="A92" s="530"/>
      <c r="B92" s="531"/>
      <c r="C92" s="531"/>
      <c r="D92" s="531"/>
      <c r="E92" s="531"/>
      <c r="F92" s="532"/>
      <c r="G92" s="533"/>
      <c r="H92" s="534"/>
      <c r="I92" s="534"/>
      <c r="J92" s="534"/>
      <c r="K92" s="534"/>
      <c r="L92" s="108"/>
      <c r="M92" s="535"/>
      <c r="N92" s="536"/>
      <c r="O92" s="536"/>
      <c r="P92" s="536"/>
      <c r="Q92" s="536"/>
      <c r="R92" s="536"/>
      <c r="S92" s="536"/>
      <c r="T92" s="536"/>
      <c r="U92" s="536"/>
      <c r="V92" s="536"/>
      <c r="W92" s="536"/>
      <c r="X92" s="537"/>
      <c r="Y92" s="533"/>
      <c r="Z92" s="534"/>
      <c r="AA92" s="534"/>
      <c r="AB92" s="534"/>
      <c r="AC92" s="538"/>
      <c r="AD92" s="530"/>
      <c r="AE92" s="531"/>
      <c r="AF92" s="531"/>
      <c r="AG92" s="532"/>
    </row>
    <row r="93" spans="1:33">
      <c r="A93" s="530"/>
      <c r="B93" s="531"/>
      <c r="C93" s="531"/>
      <c r="D93" s="531"/>
      <c r="E93" s="531"/>
      <c r="F93" s="532"/>
      <c r="G93" s="533"/>
      <c r="H93" s="534"/>
      <c r="I93" s="534"/>
      <c r="J93" s="534"/>
      <c r="K93" s="534"/>
      <c r="L93" s="108"/>
      <c r="M93" s="535"/>
      <c r="N93" s="536"/>
      <c r="O93" s="536"/>
      <c r="P93" s="536"/>
      <c r="Q93" s="536"/>
      <c r="R93" s="536"/>
      <c r="S93" s="536"/>
      <c r="T93" s="536"/>
      <c r="U93" s="536"/>
      <c r="V93" s="536"/>
      <c r="W93" s="536"/>
      <c r="X93" s="537"/>
      <c r="Y93" s="533"/>
      <c r="Z93" s="534"/>
      <c r="AA93" s="534"/>
      <c r="AB93" s="534"/>
      <c r="AC93" s="538"/>
      <c r="AD93" s="530"/>
      <c r="AE93" s="531"/>
      <c r="AF93" s="531"/>
      <c r="AG93" s="532"/>
    </row>
    <row r="94" spans="1:33">
      <c r="A94" s="530"/>
      <c r="B94" s="531"/>
      <c r="C94" s="531"/>
      <c r="D94" s="531"/>
      <c r="E94" s="531"/>
      <c r="F94" s="532"/>
      <c r="G94" s="533"/>
      <c r="H94" s="534"/>
      <c r="I94" s="534"/>
      <c r="J94" s="534"/>
      <c r="K94" s="534"/>
      <c r="L94" s="108"/>
      <c r="M94" s="535"/>
      <c r="N94" s="536"/>
      <c r="O94" s="536"/>
      <c r="P94" s="536"/>
      <c r="Q94" s="536"/>
      <c r="R94" s="536"/>
      <c r="S94" s="536"/>
      <c r="T94" s="536"/>
      <c r="U94" s="536"/>
      <c r="V94" s="536"/>
      <c r="W94" s="536"/>
      <c r="X94" s="537"/>
      <c r="Y94" s="533"/>
      <c r="Z94" s="534"/>
      <c r="AA94" s="534"/>
      <c r="AB94" s="534"/>
      <c r="AC94" s="538"/>
      <c r="AD94" s="530"/>
      <c r="AE94" s="531"/>
      <c r="AF94" s="531"/>
      <c r="AG94" s="532"/>
    </row>
    <row r="95" spans="1:33">
      <c r="A95" s="520"/>
      <c r="B95" s="521"/>
      <c r="C95" s="521"/>
      <c r="D95" s="521"/>
      <c r="E95" s="521"/>
      <c r="F95" s="522"/>
      <c r="G95" s="523"/>
      <c r="H95" s="524"/>
      <c r="I95" s="524"/>
      <c r="J95" s="524"/>
      <c r="K95" s="524"/>
      <c r="L95" s="109"/>
      <c r="M95" s="525"/>
      <c r="N95" s="526"/>
      <c r="O95" s="526"/>
      <c r="P95" s="526"/>
      <c r="Q95" s="526"/>
      <c r="R95" s="526"/>
      <c r="S95" s="526"/>
      <c r="T95" s="526"/>
      <c r="U95" s="526"/>
      <c r="V95" s="526"/>
      <c r="W95" s="526"/>
      <c r="X95" s="527"/>
      <c r="Y95" s="523"/>
      <c r="Z95" s="524"/>
      <c r="AA95" s="524"/>
      <c r="AB95" s="524"/>
      <c r="AC95" s="528"/>
      <c r="AD95" s="520"/>
      <c r="AE95" s="521"/>
      <c r="AF95" s="521"/>
      <c r="AG95" s="522"/>
    </row>
    <row r="101" spans="1:33" ht="13.5">
      <c r="A101" s="529" t="s">
        <v>90</v>
      </c>
      <c r="B101" s="529"/>
      <c r="C101" s="529"/>
      <c r="D101" s="529"/>
      <c r="E101" s="529"/>
      <c r="F101" s="529"/>
      <c r="G101" s="529"/>
      <c r="H101" s="529"/>
      <c r="I101" s="529"/>
      <c r="J101" s="529"/>
      <c r="K101" s="529"/>
      <c r="L101" s="529"/>
      <c r="M101" s="529"/>
      <c r="N101" s="529"/>
      <c r="O101" s="529"/>
      <c r="P101" s="529"/>
      <c r="Q101" s="529"/>
      <c r="R101" s="529"/>
      <c r="S101" s="529"/>
      <c r="T101" s="529"/>
      <c r="U101" s="529"/>
      <c r="V101" s="529"/>
      <c r="W101" s="529"/>
      <c r="X101" s="529"/>
      <c r="Y101" s="529"/>
      <c r="Z101" s="529"/>
      <c r="AA101" s="529"/>
      <c r="AB101" s="529"/>
      <c r="AC101" s="529"/>
      <c r="AD101" s="529"/>
      <c r="AE101" s="529"/>
      <c r="AF101" s="529"/>
      <c r="AG101" s="529"/>
    </row>
    <row r="102" spans="1:33">
      <c r="A102" s="519" t="s">
        <v>91</v>
      </c>
      <c r="B102" s="519"/>
      <c r="C102" s="519"/>
      <c r="D102" s="519"/>
      <c r="E102" s="519"/>
      <c r="F102" s="519"/>
      <c r="G102" s="519"/>
      <c r="H102" s="519" t="s">
        <v>92</v>
      </c>
      <c r="I102" s="519"/>
      <c r="J102" s="519"/>
      <c r="K102" s="519"/>
      <c r="L102" s="519"/>
      <c r="M102" s="519"/>
      <c r="N102" s="519"/>
      <c r="O102" s="519"/>
      <c r="P102" s="519" t="s">
        <v>93</v>
      </c>
      <c r="Q102" s="519"/>
      <c r="R102" s="519"/>
      <c r="S102" s="519" t="s">
        <v>94</v>
      </c>
      <c r="T102" s="519"/>
      <c r="U102" s="519"/>
      <c r="V102" s="519"/>
      <c r="W102" s="519"/>
      <c r="X102" s="519" t="s">
        <v>85</v>
      </c>
      <c r="Y102" s="519"/>
      <c r="Z102" s="519"/>
      <c r="AA102" s="519"/>
      <c r="AB102" s="519"/>
      <c r="AC102" s="519" t="s">
        <v>95</v>
      </c>
      <c r="AD102" s="519"/>
      <c r="AE102" s="519"/>
      <c r="AF102" s="519"/>
      <c r="AG102" s="519"/>
    </row>
    <row r="103" spans="1:33">
      <c r="A103" s="514"/>
      <c r="B103" s="514"/>
      <c r="C103" s="514"/>
      <c r="D103" s="514"/>
      <c r="E103" s="514"/>
      <c r="F103" s="514"/>
      <c r="G103" s="514"/>
      <c r="H103" s="515"/>
      <c r="I103" s="515"/>
      <c r="J103" s="515"/>
      <c r="K103" s="515"/>
      <c r="L103" s="515"/>
      <c r="M103" s="515"/>
      <c r="N103" s="515"/>
      <c r="O103" s="515"/>
      <c r="P103" s="516"/>
      <c r="Q103" s="516"/>
      <c r="R103" s="516"/>
      <c r="S103" s="517"/>
      <c r="T103" s="517"/>
      <c r="U103" s="517"/>
      <c r="V103" s="517"/>
      <c r="W103" s="517"/>
      <c r="X103" s="517"/>
      <c r="Y103" s="517"/>
      <c r="Z103" s="517"/>
      <c r="AA103" s="517"/>
      <c r="AB103" s="517"/>
      <c r="AC103" s="518"/>
      <c r="AD103" s="518"/>
      <c r="AE103" s="518"/>
      <c r="AF103" s="518"/>
      <c r="AG103" s="518"/>
    </row>
    <row r="104" spans="1:33">
      <c r="A104" s="504"/>
      <c r="B104" s="504"/>
      <c r="C104" s="504"/>
      <c r="D104" s="504"/>
      <c r="E104" s="504"/>
      <c r="F104" s="504"/>
      <c r="G104" s="504"/>
      <c r="H104" s="506"/>
      <c r="I104" s="506"/>
      <c r="J104" s="506"/>
      <c r="K104" s="506"/>
      <c r="L104" s="506"/>
      <c r="M104" s="506"/>
      <c r="N104" s="506"/>
      <c r="O104" s="506"/>
      <c r="P104" s="508"/>
      <c r="Q104" s="508"/>
      <c r="R104" s="508"/>
      <c r="S104" s="510"/>
      <c r="T104" s="510"/>
      <c r="U104" s="510"/>
      <c r="V104" s="510"/>
      <c r="W104" s="510"/>
      <c r="X104" s="510"/>
      <c r="Y104" s="510"/>
      <c r="Z104" s="510"/>
      <c r="AA104" s="510"/>
      <c r="AB104" s="510"/>
      <c r="AC104" s="512"/>
      <c r="AD104" s="512"/>
      <c r="AE104" s="512"/>
      <c r="AF104" s="512"/>
      <c r="AG104" s="512"/>
    </row>
    <row r="105" spans="1:33">
      <c r="A105" s="504"/>
      <c r="B105" s="504"/>
      <c r="C105" s="504"/>
      <c r="D105" s="504"/>
      <c r="E105" s="504"/>
      <c r="F105" s="504"/>
      <c r="G105" s="504"/>
      <c r="H105" s="506"/>
      <c r="I105" s="506"/>
      <c r="J105" s="506"/>
      <c r="K105" s="506"/>
      <c r="L105" s="506"/>
      <c r="M105" s="506"/>
      <c r="N105" s="506"/>
      <c r="O105" s="506"/>
      <c r="P105" s="508"/>
      <c r="Q105" s="508"/>
      <c r="R105" s="508"/>
      <c r="S105" s="510"/>
      <c r="T105" s="510"/>
      <c r="U105" s="510"/>
      <c r="V105" s="510"/>
      <c r="W105" s="510"/>
      <c r="X105" s="510"/>
      <c r="Y105" s="510"/>
      <c r="Z105" s="510"/>
      <c r="AA105" s="510"/>
      <c r="AB105" s="510"/>
      <c r="AC105" s="512"/>
      <c r="AD105" s="512"/>
      <c r="AE105" s="512"/>
      <c r="AF105" s="512"/>
      <c r="AG105" s="512"/>
    </row>
    <row r="106" spans="1:33">
      <c r="A106" s="504"/>
      <c r="B106" s="504"/>
      <c r="C106" s="504"/>
      <c r="D106" s="504"/>
      <c r="E106" s="504"/>
      <c r="F106" s="504"/>
      <c r="G106" s="504"/>
      <c r="H106" s="506"/>
      <c r="I106" s="506"/>
      <c r="J106" s="506"/>
      <c r="K106" s="506"/>
      <c r="L106" s="506"/>
      <c r="M106" s="506"/>
      <c r="N106" s="506"/>
      <c r="O106" s="506"/>
      <c r="P106" s="508"/>
      <c r="Q106" s="508"/>
      <c r="R106" s="508"/>
      <c r="S106" s="510"/>
      <c r="T106" s="510"/>
      <c r="U106" s="510"/>
      <c r="V106" s="510"/>
      <c r="W106" s="510"/>
      <c r="X106" s="510"/>
      <c r="Y106" s="510"/>
      <c r="Z106" s="510"/>
      <c r="AA106" s="510"/>
      <c r="AB106" s="510"/>
      <c r="AC106" s="512"/>
      <c r="AD106" s="512"/>
      <c r="AE106" s="512"/>
      <c r="AF106" s="512"/>
      <c r="AG106" s="512"/>
    </row>
    <row r="107" spans="1:33">
      <c r="A107" s="504"/>
      <c r="B107" s="504"/>
      <c r="C107" s="504"/>
      <c r="D107" s="504"/>
      <c r="E107" s="504"/>
      <c r="F107" s="504"/>
      <c r="G107" s="504"/>
      <c r="H107" s="506"/>
      <c r="I107" s="506"/>
      <c r="J107" s="506"/>
      <c r="K107" s="506"/>
      <c r="L107" s="506"/>
      <c r="M107" s="506"/>
      <c r="N107" s="506"/>
      <c r="O107" s="506"/>
      <c r="P107" s="508"/>
      <c r="Q107" s="508"/>
      <c r="R107" s="508"/>
      <c r="S107" s="510"/>
      <c r="T107" s="510"/>
      <c r="U107" s="510"/>
      <c r="V107" s="510"/>
      <c r="W107" s="510"/>
      <c r="X107" s="510"/>
      <c r="Y107" s="510"/>
      <c r="Z107" s="510"/>
      <c r="AA107" s="510"/>
      <c r="AB107" s="510"/>
      <c r="AC107" s="512"/>
      <c r="AD107" s="512"/>
      <c r="AE107" s="512"/>
      <c r="AF107" s="512"/>
      <c r="AG107" s="512"/>
    </row>
    <row r="108" spans="1:33">
      <c r="A108" s="504"/>
      <c r="B108" s="504"/>
      <c r="C108" s="504"/>
      <c r="D108" s="504"/>
      <c r="E108" s="504"/>
      <c r="F108" s="504"/>
      <c r="G108" s="504"/>
      <c r="H108" s="506"/>
      <c r="I108" s="506"/>
      <c r="J108" s="506"/>
      <c r="K108" s="506"/>
      <c r="L108" s="506"/>
      <c r="M108" s="506"/>
      <c r="N108" s="506"/>
      <c r="O108" s="506"/>
      <c r="P108" s="508"/>
      <c r="Q108" s="508"/>
      <c r="R108" s="508"/>
      <c r="S108" s="510"/>
      <c r="T108" s="510"/>
      <c r="U108" s="510"/>
      <c r="V108" s="510"/>
      <c r="W108" s="510"/>
      <c r="X108" s="510"/>
      <c r="Y108" s="510"/>
      <c r="Z108" s="510"/>
      <c r="AA108" s="510"/>
      <c r="AB108" s="510"/>
      <c r="AC108" s="512"/>
      <c r="AD108" s="512"/>
      <c r="AE108" s="512"/>
      <c r="AF108" s="512"/>
      <c r="AG108" s="512"/>
    </row>
    <row r="109" spans="1:33">
      <c r="A109" s="504"/>
      <c r="B109" s="504"/>
      <c r="C109" s="504"/>
      <c r="D109" s="504"/>
      <c r="E109" s="504"/>
      <c r="F109" s="504"/>
      <c r="G109" s="504"/>
      <c r="H109" s="506"/>
      <c r="I109" s="506"/>
      <c r="J109" s="506"/>
      <c r="K109" s="506"/>
      <c r="L109" s="506"/>
      <c r="M109" s="506"/>
      <c r="N109" s="506"/>
      <c r="O109" s="506"/>
      <c r="P109" s="508"/>
      <c r="Q109" s="508"/>
      <c r="R109" s="508"/>
      <c r="S109" s="510"/>
      <c r="T109" s="510"/>
      <c r="U109" s="510"/>
      <c r="V109" s="510"/>
      <c r="W109" s="510"/>
      <c r="X109" s="510"/>
      <c r="Y109" s="510"/>
      <c r="Z109" s="510"/>
      <c r="AA109" s="510"/>
      <c r="AB109" s="510"/>
      <c r="AC109" s="512"/>
      <c r="AD109" s="512"/>
      <c r="AE109" s="512"/>
      <c r="AF109" s="512"/>
      <c r="AG109" s="512"/>
    </row>
    <row r="110" spans="1:33">
      <c r="A110" s="505"/>
      <c r="B110" s="505"/>
      <c r="C110" s="505"/>
      <c r="D110" s="505"/>
      <c r="E110" s="505"/>
      <c r="F110" s="505"/>
      <c r="G110" s="505"/>
      <c r="H110" s="507"/>
      <c r="I110" s="507"/>
      <c r="J110" s="507"/>
      <c r="K110" s="507"/>
      <c r="L110" s="507"/>
      <c r="M110" s="507"/>
      <c r="N110" s="507"/>
      <c r="O110" s="507"/>
      <c r="P110" s="509"/>
      <c r="Q110" s="509"/>
      <c r="R110" s="509"/>
      <c r="S110" s="511"/>
      <c r="T110" s="511"/>
      <c r="U110" s="511"/>
      <c r="V110" s="511"/>
      <c r="W110" s="511"/>
      <c r="X110" s="511"/>
      <c r="Y110" s="511"/>
      <c r="Z110" s="511"/>
      <c r="AA110" s="511"/>
      <c r="AB110" s="511"/>
      <c r="AC110" s="513"/>
      <c r="AD110" s="513"/>
      <c r="AE110" s="513"/>
      <c r="AF110" s="513"/>
      <c r="AG110" s="513"/>
    </row>
  </sheetData>
  <sheetProtection algorithmName="SHA-512" hashValue="BaMxNoW7cWxwXyNZIuiuL3hNfmU6I7PEr1CR/z8VkieL8yKtzqU/ojlI2CgNvHJzoXzawmBKHh0Ge/wzDHBEHg==" saltValue="NEJ6/rmViYHe9reRfBaxrQ==" spinCount="100000" sheet="1" formatCells="0" formatColumns="0" formatRows="0" selectLockedCells="1"/>
  <mergeCells count="422">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Z7:AF7"/>
    <mergeCell ref="A16:F16"/>
    <mergeCell ref="G16:K16"/>
    <mergeCell ref="M16:X16"/>
    <mergeCell ref="Y16:AC16"/>
    <mergeCell ref="AD16:AG16"/>
    <mergeCell ref="C8:J11"/>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9:G50"/>
    <mergeCell ref="H49:O50"/>
    <mergeCell ref="P49:R50"/>
    <mergeCell ref="S49:W50"/>
    <mergeCell ref="X49:AB50"/>
    <mergeCell ref="AC49:AG50"/>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EF861-6AC8-4F9F-A2ED-0580720860A7}">
  <sheetPr>
    <tabColor theme="5" tint="0.59999389629810485"/>
    <pageSetUpPr fitToPage="1"/>
  </sheetPr>
  <dimension ref="A1:AL110"/>
  <sheetViews>
    <sheetView showGridLines="0" view="pageBreakPreview" zoomScaleNormal="100" zoomScaleSheetLayoutView="100" workbookViewId="0">
      <selection activeCell="C17" sqref="C17:Y17"/>
    </sheetView>
  </sheetViews>
  <sheetFormatPr defaultColWidth="2.33203125" defaultRowHeight="12.5"/>
  <cols>
    <col min="1" max="37" width="2.33203125" style="3"/>
    <col min="38" max="52" width="0" style="3" hidden="1" customWidth="1"/>
    <col min="53" max="16384" width="2.33203125" style="3"/>
  </cols>
  <sheetData>
    <row r="1" spans="1:38" ht="15" customHeight="1">
      <c r="A1" s="568" t="s">
        <v>480</v>
      </c>
      <c r="B1" s="568"/>
      <c r="C1" s="568"/>
      <c r="D1" s="568"/>
      <c r="E1" s="568"/>
      <c r="F1" s="568"/>
      <c r="G1" s="568"/>
      <c r="H1" s="568"/>
      <c r="I1" s="568"/>
      <c r="J1" s="568"/>
      <c r="K1" s="568"/>
      <c r="L1" s="568"/>
      <c r="M1" s="568"/>
      <c r="N1" s="568"/>
      <c r="O1" s="568"/>
      <c r="P1" s="568"/>
      <c r="Q1" s="568"/>
      <c r="R1" s="568"/>
      <c r="S1" s="568"/>
      <c r="T1" s="568"/>
      <c r="U1" s="568"/>
      <c r="V1" s="568"/>
      <c r="W1" s="568"/>
      <c r="X1" s="568"/>
      <c r="Y1" s="568"/>
      <c r="Z1" s="568"/>
      <c r="AA1" s="568"/>
      <c r="AB1" s="568"/>
      <c r="AC1" s="568"/>
      <c r="AD1" s="568"/>
      <c r="AE1" s="568"/>
      <c r="AF1" s="568"/>
      <c r="AG1" s="568"/>
      <c r="AL1" s="144" t="s">
        <v>482</v>
      </c>
    </row>
    <row r="2" spans="1:38" ht="15">
      <c r="A2" s="1" t="s">
        <v>97</v>
      </c>
      <c r="B2" s="1"/>
      <c r="C2" s="1"/>
      <c r="D2" s="1"/>
      <c r="E2" s="1"/>
      <c r="F2" s="1"/>
      <c r="G2" s="439" t="str">
        <f>IF(表紙様式第1別紙!C12="","",表紙様式第1別紙!C12)</f>
        <v/>
      </c>
      <c r="H2" s="440"/>
      <c r="I2" s="440"/>
      <c r="J2" s="440"/>
      <c r="K2" s="440"/>
      <c r="L2" s="440"/>
      <c r="M2" s="440"/>
      <c r="N2" s="440"/>
      <c r="O2" s="440"/>
      <c r="P2" s="440"/>
      <c r="Q2" s="440"/>
      <c r="R2" s="440"/>
      <c r="S2" s="440"/>
      <c r="T2" s="440"/>
      <c r="U2" s="440"/>
      <c r="V2" s="440"/>
      <c r="W2" s="440"/>
      <c r="X2" s="440"/>
      <c r="Y2" s="440"/>
      <c r="Z2" s="440"/>
      <c r="AA2" s="440"/>
      <c r="AB2" s="441"/>
      <c r="AC2" s="569"/>
      <c r="AD2" s="569"/>
      <c r="AE2" s="569"/>
      <c r="AF2" s="569"/>
      <c r="AG2" s="569"/>
      <c r="AL2" s="145" t="s">
        <v>490</v>
      </c>
    </row>
    <row r="3" spans="1:38" ht="19.5" customHeight="1">
      <c r="A3" s="570" t="s">
        <v>486</v>
      </c>
      <c r="B3" s="570"/>
      <c r="C3" s="570"/>
      <c r="D3" s="570"/>
      <c r="E3" s="570"/>
      <c r="F3" s="570"/>
      <c r="G3" s="570"/>
      <c r="H3" s="570"/>
      <c r="I3" s="570"/>
      <c r="J3" s="570"/>
      <c r="K3" s="570"/>
      <c r="L3" s="570"/>
      <c r="M3" s="570"/>
      <c r="N3" s="570"/>
      <c r="O3" s="570"/>
      <c r="P3" s="570"/>
      <c r="Q3" s="570"/>
      <c r="R3" s="570"/>
      <c r="S3" s="570"/>
      <c r="T3" s="570"/>
      <c r="U3" s="570"/>
      <c r="V3" s="570"/>
      <c r="W3" s="570"/>
      <c r="X3" s="571"/>
      <c r="Y3" s="519" t="s">
        <v>74</v>
      </c>
      <c r="Z3" s="519"/>
      <c r="AA3" s="519"/>
      <c r="AB3" s="519"/>
      <c r="AC3" s="519" t="s">
        <v>483</v>
      </c>
      <c r="AD3" s="519"/>
      <c r="AE3" s="519"/>
      <c r="AF3" s="519"/>
      <c r="AG3" s="519"/>
      <c r="AL3" s="145" t="s">
        <v>664</v>
      </c>
    </row>
    <row r="4" spans="1:38">
      <c r="A4" s="582" t="s">
        <v>75</v>
      </c>
      <c r="B4" s="582"/>
      <c r="C4" s="564" t="s">
        <v>76</v>
      </c>
      <c r="D4" s="564"/>
      <c r="E4" s="564"/>
      <c r="F4" s="564"/>
      <c r="G4" s="564"/>
      <c r="H4" s="564"/>
      <c r="I4" s="564"/>
      <c r="J4" s="564"/>
      <c r="K4" s="564" t="s">
        <v>77</v>
      </c>
      <c r="L4" s="564"/>
      <c r="M4" s="564"/>
      <c r="N4" s="564"/>
      <c r="O4" s="564"/>
      <c r="P4" s="564"/>
      <c r="Q4" s="564"/>
      <c r="R4" s="565" t="s">
        <v>78</v>
      </c>
      <c r="S4" s="564"/>
      <c r="T4" s="564"/>
      <c r="U4" s="564"/>
      <c r="V4" s="564"/>
      <c r="W4" s="564"/>
      <c r="X4" s="564"/>
      <c r="Y4" s="564"/>
      <c r="Z4" s="565" t="s">
        <v>79</v>
      </c>
      <c r="AA4" s="564"/>
      <c r="AB4" s="564"/>
      <c r="AC4" s="564"/>
      <c r="AD4" s="564"/>
      <c r="AE4" s="564"/>
      <c r="AF4" s="564"/>
      <c r="AG4" s="564"/>
    </row>
    <row r="5" spans="1:38">
      <c r="A5" s="582"/>
      <c r="B5" s="582"/>
      <c r="C5" s="564"/>
      <c r="D5" s="564"/>
      <c r="E5" s="564"/>
      <c r="F5" s="564"/>
      <c r="G5" s="564"/>
      <c r="H5" s="564"/>
      <c r="I5" s="564"/>
      <c r="J5" s="564"/>
      <c r="K5" s="564"/>
      <c r="L5" s="564"/>
      <c r="M5" s="564"/>
      <c r="N5" s="564"/>
      <c r="O5" s="564"/>
      <c r="P5" s="564"/>
      <c r="Q5" s="564"/>
      <c r="R5" s="564"/>
      <c r="S5" s="564"/>
      <c r="T5" s="564"/>
      <c r="U5" s="564"/>
      <c r="V5" s="564"/>
      <c r="W5" s="564"/>
      <c r="X5" s="564"/>
      <c r="Y5" s="564"/>
      <c r="Z5" s="564"/>
      <c r="AA5" s="564"/>
      <c r="AB5" s="564"/>
      <c r="AC5" s="564"/>
      <c r="AD5" s="564"/>
      <c r="AE5" s="564"/>
      <c r="AF5" s="564"/>
      <c r="AG5" s="564"/>
    </row>
    <row r="6" spans="1:38">
      <c r="A6" s="582"/>
      <c r="B6" s="582"/>
      <c r="C6" s="564"/>
      <c r="D6" s="564"/>
      <c r="E6" s="564"/>
      <c r="F6" s="564"/>
      <c r="G6" s="564"/>
      <c r="H6" s="564"/>
      <c r="I6" s="564"/>
      <c r="J6" s="564"/>
      <c r="K6" s="564"/>
      <c r="L6" s="564"/>
      <c r="M6" s="564"/>
      <c r="N6" s="564"/>
      <c r="O6" s="564"/>
      <c r="P6" s="564"/>
      <c r="Q6" s="564"/>
      <c r="R6" s="564"/>
      <c r="S6" s="564"/>
      <c r="T6" s="564"/>
      <c r="U6" s="564"/>
      <c r="V6" s="564"/>
      <c r="W6" s="564"/>
      <c r="X6" s="564"/>
      <c r="Y6" s="564"/>
      <c r="Z6" s="564"/>
      <c r="AA6" s="564"/>
      <c r="AB6" s="564"/>
      <c r="AC6" s="564"/>
      <c r="AD6" s="564"/>
      <c r="AE6" s="564"/>
      <c r="AF6" s="564"/>
      <c r="AG6" s="564"/>
    </row>
    <row r="7" spans="1:38">
      <c r="A7" s="582"/>
      <c r="B7" s="582"/>
      <c r="C7" s="566"/>
      <c r="D7" s="566"/>
      <c r="E7" s="566"/>
      <c r="F7" s="566"/>
      <c r="G7" s="566"/>
      <c r="H7" s="566"/>
      <c r="I7" s="566"/>
      <c r="J7" s="4" t="s">
        <v>28</v>
      </c>
      <c r="K7" s="566"/>
      <c r="L7" s="566"/>
      <c r="M7" s="566"/>
      <c r="N7" s="566"/>
      <c r="O7" s="566"/>
      <c r="P7" s="566"/>
      <c r="Q7" s="4" t="s">
        <v>28</v>
      </c>
      <c r="R7" s="567" t="str">
        <f>IF(OR(C7="",K7=""),"",C7-K7)</f>
        <v/>
      </c>
      <c r="S7" s="567" t="str">
        <f t="shared" ref="S7:X7" si="0">IF(OR(O7="",Q7=""),"",O7-Q7)</f>
        <v/>
      </c>
      <c r="T7" s="567" t="str">
        <f t="shared" si="0"/>
        <v/>
      </c>
      <c r="U7" s="567" t="str">
        <f t="shared" si="0"/>
        <v/>
      </c>
      <c r="V7" s="567" t="str">
        <f t="shared" si="0"/>
        <v/>
      </c>
      <c r="W7" s="567" t="str">
        <f t="shared" si="0"/>
        <v/>
      </c>
      <c r="X7" s="567" t="str">
        <f t="shared" si="0"/>
        <v/>
      </c>
      <c r="Y7" s="4" t="s">
        <v>28</v>
      </c>
      <c r="Z7" s="566"/>
      <c r="AA7" s="566"/>
      <c r="AB7" s="566"/>
      <c r="AC7" s="566"/>
      <c r="AD7" s="566"/>
      <c r="AE7" s="566"/>
      <c r="AF7" s="566"/>
      <c r="AG7" s="4" t="s">
        <v>28</v>
      </c>
    </row>
    <row r="8" spans="1:38" ht="12.65" customHeight="1">
      <c r="A8" s="582"/>
      <c r="B8" s="582"/>
      <c r="C8" s="565" t="s">
        <v>80</v>
      </c>
      <c r="D8" s="564"/>
      <c r="E8" s="564"/>
      <c r="F8" s="564"/>
      <c r="G8" s="564"/>
      <c r="H8" s="564"/>
      <c r="I8" s="564"/>
      <c r="J8" s="564"/>
      <c r="K8" s="572" t="s">
        <v>662</v>
      </c>
      <c r="L8" s="573"/>
      <c r="M8" s="573"/>
      <c r="N8" s="573"/>
      <c r="O8" s="573"/>
      <c r="P8" s="573"/>
      <c r="Q8" s="574"/>
      <c r="R8" s="565" t="s">
        <v>81</v>
      </c>
      <c r="S8" s="564"/>
      <c r="T8" s="564"/>
      <c r="U8" s="564"/>
      <c r="V8" s="564"/>
      <c r="W8" s="564"/>
      <c r="X8" s="564"/>
      <c r="Y8" s="564"/>
      <c r="Z8" s="565" t="s">
        <v>82</v>
      </c>
      <c r="AA8" s="564"/>
      <c r="AB8" s="564"/>
      <c r="AC8" s="564"/>
      <c r="AD8" s="564"/>
      <c r="AE8" s="564"/>
      <c r="AF8" s="564"/>
      <c r="AG8" s="564"/>
    </row>
    <row r="9" spans="1:38">
      <c r="A9" s="582"/>
      <c r="B9" s="582"/>
      <c r="C9" s="564"/>
      <c r="D9" s="564"/>
      <c r="E9" s="564"/>
      <c r="F9" s="564"/>
      <c r="G9" s="564"/>
      <c r="H9" s="564"/>
      <c r="I9" s="564"/>
      <c r="J9" s="564"/>
      <c r="K9" s="575" t="str">
        <f>IF(OR(C12="",C12=0),"　　(4)の額","　　　(4)と(5)を比較して")</f>
        <v>　　(4)の額</v>
      </c>
      <c r="L9" s="576"/>
      <c r="M9" s="576"/>
      <c r="N9" s="576"/>
      <c r="O9" s="576"/>
      <c r="P9" s="576"/>
      <c r="Q9" s="577"/>
      <c r="R9" s="564"/>
      <c r="S9" s="564"/>
      <c r="T9" s="564"/>
      <c r="U9" s="564"/>
      <c r="V9" s="564"/>
      <c r="W9" s="564"/>
      <c r="X9" s="564"/>
      <c r="Y9" s="564"/>
      <c r="Z9" s="564"/>
      <c r="AA9" s="564"/>
      <c r="AB9" s="564"/>
      <c r="AC9" s="564"/>
      <c r="AD9" s="564"/>
      <c r="AE9" s="564"/>
      <c r="AF9" s="564"/>
      <c r="AG9" s="564"/>
    </row>
    <row r="10" spans="1:38">
      <c r="A10" s="582"/>
      <c r="B10" s="582"/>
      <c r="C10" s="564"/>
      <c r="D10" s="564"/>
      <c r="E10" s="564"/>
      <c r="F10" s="564"/>
      <c r="G10" s="564"/>
      <c r="H10" s="564"/>
      <c r="I10" s="564"/>
      <c r="J10" s="564"/>
      <c r="K10" s="575" t="str">
        <f>IF(OR(C12="",C12=0),"","　　少ない方の額")</f>
        <v/>
      </c>
      <c r="L10" s="576"/>
      <c r="M10" s="576"/>
      <c r="N10" s="576"/>
      <c r="O10" s="576"/>
      <c r="P10" s="576"/>
      <c r="Q10" s="577"/>
      <c r="R10" s="564"/>
      <c r="S10" s="564"/>
      <c r="T10" s="564"/>
      <c r="U10" s="564"/>
      <c r="V10" s="564"/>
      <c r="W10" s="564"/>
      <c r="X10" s="564"/>
      <c r="Y10" s="564"/>
      <c r="Z10" s="564"/>
      <c r="AA10" s="564"/>
      <c r="AB10" s="564"/>
      <c r="AC10" s="564"/>
      <c r="AD10" s="564"/>
      <c r="AE10" s="564"/>
      <c r="AF10" s="564"/>
      <c r="AG10" s="564"/>
    </row>
    <row r="11" spans="1:38">
      <c r="A11" s="582"/>
      <c r="B11" s="582"/>
      <c r="C11" s="564"/>
      <c r="D11" s="564"/>
      <c r="E11" s="564"/>
      <c r="F11" s="564"/>
      <c r="G11" s="564"/>
      <c r="H11" s="564"/>
      <c r="I11" s="564"/>
      <c r="J11" s="564"/>
      <c r="K11" s="578"/>
      <c r="L11" s="579"/>
      <c r="M11" s="579"/>
      <c r="N11" s="579"/>
      <c r="O11" s="579"/>
      <c r="P11" s="579"/>
      <c r="Q11" s="580"/>
      <c r="R11" s="564"/>
      <c r="S11" s="564"/>
      <c r="T11" s="564"/>
      <c r="U11" s="564"/>
      <c r="V11" s="564"/>
      <c r="W11" s="564"/>
      <c r="X11" s="564"/>
      <c r="Y11" s="564"/>
      <c r="Z11" s="564"/>
      <c r="AA11" s="564"/>
      <c r="AB11" s="564"/>
      <c r="AC11" s="564"/>
      <c r="AD11" s="564"/>
      <c r="AE11" s="564"/>
      <c r="AF11" s="564"/>
      <c r="AG11" s="564"/>
    </row>
    <row r="12" spans="1:38">
      <c r="A12" s="582"/>
      <c r="B12" s="582"/>
      <c r="C12" s="581"/>
      <c r="D12" s="581"/>
      <c r="E12" s="581"/>
      <c r="F12" s="581"/>
      <c r="G12" s="581"/>
      <c r="H12" s="581"/>
      <c r="I12" s="581"/>
      <c r="J12" s="4" t="s">
        <v>28</v>
      </c>
      <c r="K12" s="567" t="str">
        <f>IF(OR(C12="",C12=0),IF(Z7="","",Z7),MIN(Z7,C12))</f>
        <v/>
      </c>
      <c r="L12" s="567" t="str">
        <f t="shared" ref="L12:P12" si="1">IF(P8="","",P8)</f>
        <v/>
      </c>
      <c r="M12" s="567" t="str">
        <f t="shared" si="1"/>
        <v/>
      </c>
      <c r="N12" s="567" t="str">
        <f t="shared" si="1"/>
        <v>(7)補助基本額
　　(3)と(6)を比較して
　　　少ない方の額</v>
      </c>
      <c r="O12" s="567" t="str">
        <f t="shared" si="1"/>
        <v/>
      </c>
      <c r="P12" s="567" t="str">
        <f t="shared" si="1"/>
        <v/>
      </c>
      <c r="Q12" s="4" t="s">
        <v>28</v>
      </c>
      <c r="R12" s="567" t="str">
        <f>IF(OR(R7="",K12=""),"",MIN(R7,K12))</f>
        <v/>
      </c>
      <c r="S12" s="567" t="str">
        <f t="shared" ref="S12:X12" si="2">IF(OR(S8="",Q12=""),"",MIN(S8,Q12))</f>
        <v/>
      </c>
      <c r="T12" s="567" t="str">
        <f t="shared" si="2"/>
        <v/>
      </c>
      <c r="U12" s="567" t="str">
        <f t="shared" si="2"/>
        <v/>
      </c>
      <c r="V12" s="567" t="str">
        <f t="shared" si="2"/>
        <v/>
      </c>
      <c r="W12" s="567" t="str">
        <f t="shared" si="2"/>
        <v/>
      </c>
      <c r="X12" s="567" t="str">
        <f t="shared" si="2"/>
        <v/>
      </c>
      <c r="Y12" s="4" t="s">
        <v>28</v>
      </c>
      <c r="Z12" s="567" t="str">
        <f>IF(OR(R12=""),"",MIN(ROUNDDOWN(R12/3,-3),事業のパラメータ!AF8))</f>
        <v/>
      </c>
      <c r="AA12" s="567" t="e">
        <f t="shared" ref="AA12:AF12" si="3">IF(OR(Y12=""),"",ROUNDDOWN(Y12/3,-3))</f>
        <v>#VALUE!</v>
      </c>
      <c r="AB12" s="567" t="str">
        <f t="shared" si="3"/>
        <v/>
      </c>
      <c r="AC12" s="567" t="e">
        <f t="shared" si="3"/>
        <v>#VALUE!</v>
      </c>
      <c r="AD12" s="567" t="str">
        <f t="shared" si="3"/>
        <v/>
      </c>
      <c r="AE12" s="567" t="e">
        <f t="shared" si="3"/>
        <v>#VALUE!</v>
      </c>
      <c r="AF12" s="567" t="str">
        <f t="shared" si="3"/>
        <v/>
      </c>
      <c r="AG12" s="4" t="s">
        <v>28</v>
      </c>
      <c r="AL12" s="145" t="s">
        <v>489</v>
      </c>
    </row>
    <row r="13" spans="1:38" ht="13.5">
      <c r="A13" s="583" t="s">
        <v>83</v>
      </c>
      <c r="B13" s="583"/>
      <c r="C13" s="583"/>
      <c r="D13" s="583"/>
      <c r="E13" s="583"/>
      <c r="F13" s="583"/>
      <c r="G13" s="583"/>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row>
    <row r="14" spans="1:38">
      <c r="A14" s="519" t="s">
        <v>84</v>
      </c>
      <c r="B14" s="519"/>
      <c r="C14" s="519"/>
      <c r="D14" s="519"/>
      <c r="E14" s="519"/>
      <c r="F14" s="519"/>
      <c r="G14" s="550" t="s">
        <v>85</v>
      </c>
      <c r="H14" s="551"/>
      <c r="I14" s="551"/>
      <c r="J14" s="551"/>
      <c r="K14" s="551"/>
      <c r="L14" s="552"/>
      <c r="M14" s="556" t="s">
        <v>86</v>
      </c>
      <c r="N14" s="556"/>
      <c r="O14" s="556"/>
      <c r="P14" s="556"/>
      <c r="Q14" s="556"/>
      <c r="R14" s="556"/>
      <c r="S14" s="556"/>
      <c r="T14" s="556"/>
      <c r="U14" s="556"/>
      <c r="V14" s="556"/>
      <c r="W14" s="556"/>
      <c r="X14" s="556"/>
      <c r="Y14" s="556"/>
      <c r="Z14" s="556"/>
      <c r="AA14" s="556"/>
      <c r="AB14" s="556"/>
      <c r="AC14" s="557"/>
      <c r="AD14" s="519" t="s">
        <v>87</v>
      </c>
      <c r="AE14" s="519"/>
      <c r="AF14" s="519"/>
      <c r="AG14" s="519"/>
    </row>
    <row r="15" spans="1:38">
      <c r="A15" s="519"/>
      <c r="B15" s="519"/>
      <c r="C15" s="519"/>
      <c r="D15" s="519"/>
      <c r="E15" s="519"/>
      <c r="F15" s="519"/>
      <c r="G15" s="553"/>
      <c r="H15" s="554"/>
      <c r="I15" s="554"/>
      <c r="J15" s="554"/>
      <c r="K15" s="554"/>
      <c r="L15" s="555"/>
      <c r="M15" s="558" t="s">
        <v>88</v>
      </c>
      <c r="N15" s="558"/>
      <c r="O15" s="558"/>
      <c r="P15" s="558"/>
      <c r="Q15" s="558"/>
      <c r="R15" s="558"/>
      <c r="S15" s="558"/>
      <c r="T15" s="558"/>
      <c r="U15" s="558"/>
      <c r="V15" s="558"/>
      <c r="W15" s="558"/>
      <c r="X15" s="559"/>
      <c r="Y15" s="519" t="s">
        <v>85</v>
      </c>
      <c r="Z15" s="519"/>
      <c r="AA15" s="519"/>
      <c r="AB15" s="519"/>
      <c r="AC15" s="519"/>
      <c r="AD15" s="519"/>
      <c r="AE15" s="519"/>
      <c r="AF15" s="519"/>
      <c r="AG15" s="519"/>
    </row>
    <row r="16" spans="1:38">
      <c r="A16" s="539"/>
      <c r="B16" s="540"/>
      <c r="C16" s="540"/>
      <c r="D16" s="540"/>
      <c r="E16" s="540"/>
      <c r="F16" s="541"/>
      <c r="G16" s="542"/>
      <c r="H16" s="543"/>
      <c r="I16" s="543"/>
      <c r="J16" s="543"/>
      <c r="K16" s="543"/>
      <c r="L16" s="107"/>
      <c r="M16" s="544"/>
      <c r="N16" s="545"/>
      <c r="O16" s="545"/>
      <c r="P16" s="545"/>
      <c r="Q16" s="545"/>
      <c r="R16" s="545"/>
      <c r="S16" s="545"/>
      <c r="T16" s="545"/>
      <c r="U16" s="545"/>
      <c r="V16" s="545"/>
      <c r="W16" s="545"/>
      <c r="X16" s="546"/>
      <c r="Y16" s="542"/>
      <c r="Z16" s="543"/>
      <c r="AA16" s="543"/>
      <c r="AB16" s="543"/>
      <c r="AC16" s="547"/>
      <c r="AD16" s="539"/>
      <c r="AE16" s="540"/>
      <c r="AF16" s="540"/>
      <c r="AG16" s="541"/>
    </row>
    <row r="17" spans="1:33">
      <c r="A17" s="530"/>
      <c r="B17" s="531"/>
      <c r="C17" s="531"/>
      <c r="D17" s="531"/>
      <c r="E17" s="531"/>
      <c r="F17" s="532"/>
      <c r="G17" s="533"/>
      <c r="H17" s="534"/>
      <c r="I17" s="534"/>
      <c r="J17" s="534"/>
      <c r="K17" s="534"/>
      <c r="L17" s="108"/>
      <c r="M17" s="535"/>
      <c r="N17" s="536"/>
      <c r="O17" s="536"/>
      <c r="P17" s="536"/>
      <c r="Q17" s="536"/>
      <c r="R17" s="536"/>
      <c r="S17" s="536"/>
      <c r="T17" s="536"/>
      <c r="U17" s="536"/>
      <c r="V17" s="536"/>
      <c r="W17" s="536"/>
      <c r="X17" s="537"/>
      <c r="Y17" s="533"/>
      <c r="Z17" s="534"/>
      <c r="AA17" s="534"/>
      <c r="AB17" s="534"/>
      <c r="AC17" s="538"/>
      <c r="AD17" s="530"/>
      <c r="AE17" s="531"/>
      <c r="AF17" s="531"/>
      <c r="AG17" s="532"/>
    </row>
    <row r="18" spans="1:33">
      <c r="A18" s="530"/>
      <c r="B18" s="531"/>
      <c r="C18" s="531"/>
      <c r="D18" s="531"/>
      <c r="E18" s="531"/>
      <c r="F18" s="532"/>
      <c r="G18" s="533"/>
      <c r="H18" s="534"/>
      <c r="I18" s="534"/>
      <c r="J18" s="534"/>
      <c r="K18" s="534"/>
      <c r="L18" s="108"/>
      <c r="M18" s="535"/>
      <c r="N18" s="536"/>
      <c r="O18" s="536"/>
      <c r="P18" s="536"/>
      <c r="Q18" s="536"/>
      <c r="R18" s="536"/>
      <c r="S18" s="536"/>
      <c r="T18" s="536"/>
      <c r="U18" s="536"/>
      <c r="V18" s="536"/>
      <c r="W18" s="536"/>
      <c r="X18" s="537"/>
      <c r="Y18" s="533"/>
      <c r="Z18" s="534"/>
      <c r="AA18" s="534"/>
      <c r="AB18" s="534"/>
      <c r="AC18" s="538"/>
      <c r="AD18" s="530"/>
      <c r="AE18" s="531"/>
      <c r="AF18" s="531"/>
      <c r="AG18" s="532"/>
    </row>
    <row r="19" spans="1:33">
      <c r="A19" s="530"/>
      <c r="B19" s="531"/>
      <c r="C19" s="531"/>
      <c r="D19" s="531"/>
      <c r="E19" s="531"/>
      <c r="F19" s="532"/>
      <c r="G19" s="533"/>
      <c r="H19" s="534"/>
      <c r="I19" s="534"/>
      <c r="J19" s="534"/>
      <c r="K19" s="534"/>
      <c r="L19" s="108"/>
      <c r="M19" s="535"/>
      <c r="N19" s="536"/>
      <c r="O19" s="536"/>
      <c r="P19" s="536"/>
      <c r="Q19" s="536"/>
      <c r="R19" s="536"/>
      <c r="S19" s="536"/>
      <c r="T19" s="536"/>
      <c r="U19" s="536"/>
      <c r="V19" s="536"/>
      <c r="W19" s="536"/>
      <c r="X19" s="537"/>
      <c r="Y19" s="533"/>
      <c r="Z19" s="534"/>
      <c r="AA19" s="534"/>
      <c r="AB19" s="534"/>
      <c r="AC19" s="538"/>
      <c r="AD19" s="530"/>
      <c r="AE19" s="531"/>
      <c r="AF19" s="531"/>
      <c r="AG19" s="532"/>
    </row>
    <row r="20" spans="1:33">
      <c r="A20" s="530"/>
      <c r="B20" s="531"/>
      <c r="C20" s="531"/>
      <c r="D20" s="531"/>
      <c r="E20" s="531"/>
      <c r="F20" s="532"/>
      <c r="G20" s="533"/>
      <c r="H20" s="534"/>
      <c r="I20" s="534"/>
      <c r="J20" s="534"/>
      <c r="K20" s="534"/>
      <c r="L20" s="108"/>
      <c r="M20" s="535"/>
      <c r="N20" s="536"/>
      <c r="O20" s="536"/>
      <c r="P20" s="536"/>
      <c r="Q20" s="536"/>
      <c r="R20" s="536"/>
      <c r="S20" s="536"/>
      <c r="T20" s="536"/>
      <c r="U20" s="536"/>
      <c r="V20" s="536"/>
      <c r="W20" s="536"/>
      <c r="X20" s="537"/>
      <c r="Y20" s="533"/>
      <c r="Z20" s="534"/>
      <c r="AA20" s="534"/>
      <c r="AB20" s="534"/>
      <c r="AC20" s="538"/>
      <c r="AD20" s="530"/>
      <c r="AE20" s="531"/>
      <c r="AF20" s="531"/>
      <c r="AG20" s="532"/>
    </row>
    <row r="21" spans="1:33">
      <c r="A21" s="530"/>
      <c r="B21" s="531"/>
      <c r="C21" s="531"/>
      <c r="D21" s="531"/>
      <c r="E21" s="531"/>
      <c r="F21" s="532"/>
      <c r="G21" s="533"/>
      <c r="H21" s="534"/>
      <c r="I21" s="534"/>
      <c r="J21" s="534"/>
      <c r="K21" s="534"/>
      <c r="L21" s="108"/>
      <c r="M21" s="535"/>
      <c r="N21" s="536"/>
      <c r="O21" s="536"/>
      <c r="P21" s="536"/>
      <c r="Q21" s="536"/>
      <c r="R21" s="536"/>
      <c r="S21" s="536"/>
      <c r="T21" s="536"/>
      <c r="U21" s="536"/>
      <c r="V21" s="536"/>
      <c r="W21" s="536"/>
      <c r="X21" s="537"/>
      <c r="Y21" s="533"/>
      <c r="Z21" s="534"/>
      <c r="AA21" s="534"/>
      <c r="AB21" s="534"/>
      <c r="AC21" s="538"/>
      <c r="AD21" s="530"/>
      <c r="AE21" s="531"/>
      <c r="AF21" s="531"/>
      <c r="AG21" s="532"/>
    </row>
    <row r="22" spans="1:33">
      <c r="A22" s="530"/>
      <c r="B22" s="531"/>
      <c r="C22" s="531"/>
      <c r="D22" s="531"/>
      <c r="E22" s="531"/>
      <c r="F22" s="532"/>
      <c r="G22" s="533"/>
      <c r="H22" s="534"/>
      <c r="I22" s="534"/>
      <c r="J22" s="534"/>
      <c r="K22" s="534"/>
      <c r="L22" s="108"/>
      <c r="M22" s="535"/>
      <c r="N22" s="536"/>
      <c r="O22" s="536"/>
      <c r="P22" s="536"/>
      <c r="Q22" s="536"/>
      <c r="R22" s="536"/>
      <c r="S22" s="536"/>
      <c r="T22" s="536"/>
      <c r="U22" s="536"/>
      <c r="V22" s="536"/>
      <c r="W22" s="536"/>
      <c r="X22" s="537"/>
      <c r="Y22" s="533"/>
      <c r="Z22" s="534"/>
      <c r="AA22" s="534"/>
      <c r="AB22" s="534"/>
      <c r="AC22" s="538"/>
      <c r="AD22" s="530"/>
      <c r="AE22" s="531"/>
      <c r="AF22" s="531"/>
      <c r="AG22" s="532"/>
    </row>
    <row r="23" spans="1:33">
      <c r="A23" s="530"/>
      <c r="B23" s="531"/>
      <c r="C23" s="531"/>
      <c r="D23" s="531"/>
      <c r="E23" s="531"/>
      <c r="F23" s="532"/>
      <c r="G23" s="533"/>
      <c r="H23" s="534"/>
      <c r="I23" s="534"/>
      <c r="J23" s="534"/>
      <c r="K23" s="534"/>
      <c r="L23" s="108"/>
      <c r="M23" s="535"/>
      <c r="N23" s="536"/>
      <c r="O23" s="536"/>
      <c r="P23" s="536"/>
      <c r="Q23" s="536"/>
      <c r="R23" s="536"/>
      <c r="S23" s="536"/>
      <c r="T23" s="536"/>
      <c r="U23" s="536"/>
      <c r="V23" s="536"/>
      <c r="W23" s="536"/>
      <c r="X23" s="537"/>
      <c r="Y23" s="533"/>
      <c r="Z23" s="534"/>
      <c r="AA23" s="534"/>
      <c r="AB23" s="534"/>
      <c r="AC23" s="538"/>
      <c r="AD23" s="530"/>
      <c r="AE23" s="531"/>
      <c r="AF23" s="531"/>
      <c r="AG23" s="532"/>
    </row>
    <row r="24" spans="1:33">
      <c r="A24" s="530"/>
      <c r="B24" s="531"/>
      <c r="C24" s="531"/>
      <c r="D24" s="531"/>
      <c r="E24" s="531"/>
      <c r="F24" s="532"/>
      <c r="G24" s="533"/>
      <c r="H24" s="534"/>
      <c r="I24" s="534"/>
      <c r="J24" s="534"/>
      <c r="K24" s="534"/>
      <c r="L24" s="108"/>
      <c r="M24" s="535"/>
      <c r="N24" s="536"/>
      <c r="O24" s="536"/>
      <c r="P24" s="536"/>
      <c r="Q24" s="536"/>
      <c r="R24" s="536"/>
      <c r="S24" s="536"/>
      <c r="T24" s="536"/>
      <c r="U24" s="536"/>
      <c r="V24" s="536"/>
      <c r="W24" s="536"/>
      <c r="X24" s="537"/>
      <c r="Y24" s="533"/>
      <c r="Z24" s="534"/>
      <c r="AA24" s="534"/>
      <c r="AB24" s="534"/>
      <c r="AC24" s="538"/>
      <c r="AD24" s="530"/>
      <c r="AE24" s="531"/>
      <c r="AF24" s="531"/>
      <c r="AG24" s="532"/>
    </row>
    <row r="25" spans="1:33">
      <c r="A25" s="530"/>
      <c r="B25" s="531"/>
      <c r="C25" s="531"/>
      <c r="D25" s="531"/>
      <c r="E25" s="531"/>
      <c r="F25" s="532"/>
      <c r="G25" s="533"/>
      <c r="H25" s="534"/>
      <c r="I25" s="534"/>
      <c r="J25" s="534"/>
      <c r="K25" s="534"/>
      <c r="L25" s="108"/>
      <c r="M25" s="535"/>
      <c r="N25" s="536"/>
      <c r="O25" s="536"/>
      <c r="P25" s="536"/>
      <c r="Q25" s="536"/>
      <c r="R25" s="536"/>
      <c r="S25" s="536"/>
      <c r="T25" s="536"/>
      <c r="U25" s="536"/>
      <c r="V25" s="536"/>
      <c r="W25" s="536"/>
      <c r="X25" s="537"/>
      <c r="Y25" s="533"/>
      <c r="Z25" s="534"/>
      <c r="AA25" s="534"/>
      <c r="AB25" s="534"/>
      <c r="AC25" s="538"/>
      <c r="AD25" s="530"/>
      <c r="AE25" s="531"/>
      <c r="AF25" s="531"/>
      <c r="AG25" s="532"/>
    </row>
    <row r="26" spans="1:33">
      <c r="A26" s="530"/>
      <c r="B26" s="531"/>
      <c r="C26" s="531"/>
      <c r="D26" s="531"/>
      <c r="E26" s="531"/>
      <c r="F26" s="532"/>
      <c r="G26" s="533"/>
      <c r="H26" s="534"/>
      <c r="I26" s="534"/>
      <c r="J26" s="534"/>
      <c r="K26" s="534"/>
      <c r="L26" s="108"/>
      <c r="M26" s="535"/>
      <c r="N26" s="536"/>
      <c r="O26" s="536"/>
      <c r="P26" s="536"/>
      <c r="Q26" s="536"/>
      <c r="R26" s="536"/>
      <c r="S26" s="536"/>
      <c r="T26" s="536"/>
      <c r="U26" s="536"/>
      <c r="V26" s="536"/>
      <c r="W26" s="536"/>
      <c r="X26" s="537"/>
      <c r="Y26" s="533"/>
      <c r="Z26" s="534"/>
      <c r="AA26" s="534"/>
      <c r="AB26" s="534"/>
      <c r="AC26" s="538"/>
      <c r="AD26" s="530"/>
      <c r="AE26" s="531"/>
      <c r="AF26" s="531"/>
      <c r="AG26" s="532"/>
    </row>
    <row r="27" spans="1:33">
      <c r="A27" s="530"/>
      <c r="B27" s="531"/>
      <c r="C27" s="531"/>
      <c r="D27" s="531"/>
      <c r="E27" s="531"/>
      <c r="F27" s="532"/>
      <c r="G27" s="533"/>
      <c r="H27" s="534"/>
      <c r="I27" s="534"/>
      <c r="J27" s="534"/>
      <c r="K27" s="534"/>
      <c r="L27" s="108"/>
      <c r="M27" s="535"/>
      <c r="N27" s="536"/>
      <c r="O27" s="536"/>
      <c r="P27" s="536"/>
      <c r="Q27" s="536"/>
      <c r="R27" s="536"/>
      <c r="S27" s="536"/>
      <c r="T27" s="536"/>
      <c r="U27" s="536"/>
      <c r="V27" s="536"/>
      <c r="W27" s="536"/>
      <c r="X27" s="537"/>
      <c r="Y27" s="533"/>
      <c r="Z27" s="534"/>
      <c r="AA27" s="534"/>
      <c r="AB27" s="534"/>
      <c r="AC27" s="538"/>
      <c r="AD27" s="530"/>
      <c r="AE27" s="531"/>
      <c r="AF27" s="531"/>
      <c r="AG27" s="532"/>
    </row>
    <row r="28" spans="1:33">
      <c r="A28" s="530"/>
      <c r="B28" s="531"/>
      <c r="C28" s="531"/>
      <c r="D28" s="531"/>
      <c r="E28" s="531"/>
      <c r="F28" s="532"/>
      <c r="G28" s="533"/>
      <c r="H28" s="534"/>
      <c r="I28" s="534"/>
      <c r="J28" s="534"/>
      <c r="K28" s="534"/>
      <c r="L28" s="108"/>
      <c r="M28" s="535"/>
      <c r="N28" s="536"/>
      <c r="O28" s="536"/>
      <c r="P28" s="536"/>
      <c r="Q28" s="536"/>
      <c r="R28" s="536"/>
      <c r="S28" s="536"/>
      <c r="T28" s="536"/>
      <c r="U28" s="536"/>
      <c r="V28" s="536"/>
      <c r="W28" s="536"/>
      <c r="X28" s="537"/>
      <c r="Y28" s="533"/>
      <c r="Z28" s="534"/>
      <c r="AA28" s="534"/>
      <c r="AB28" s="534"/>
      <c r="AC28" s="538"/>
      <c r="AD28" s="530"/>
      <c r="AE28" s="531"/>
      <c r="AF28" s="531"/>
      <c r="AG28" s="532"/>
    </row>
    <row r="29" spans="1:33">
      <c r="A29" s="530"/>
      <c r="B29" s="531"/>
      <c r="C29" s="531"/>
      <c r="D29" s="531"/>
      <c r="E29" s="531"/>
      <c r="F29" s="532"/>
      <c r="G29" s="533"/>
      <c r="H29" s="534"/>
      <c r="I29" s="534"/>
      <c r="J29" s="534"/>
      <c r="K29" s="534"/>
      <c r="L29" s="108"/>
      <c r="M29" s="535"/>
      <c r="N29" s="536"/>
      <c r="O29" s="536"/>
      <c r="P29" s="536"/>
      <c r="Q29" s="536"/>
      <c r="R29" s="536"/>
      <c r="S29" s="536"/>
      <c r="T29" s="536"/>
      <c r="U29" s="536"/>
      <c r="V29" s="536"/>
      <c r="W29" s="536"/>
      <c r="X29" s="537"/>
      <c r="Y29" s="533"/>
      <c r="Z29" s="534"/>
      <c r="AA29" s="534"/>
      <c r="AB29" s="534"/>
      <c r="AC29" s="538"/>
      <c r="AD29" s="530"/>
      <c r="AE29" s="531"/>
      <c r="AF29" s="531"/>
      <c r="AG29" s="532"/>
    </row>
    <row r="30" spans="1:33">
      <c r="A30" s="530"/>
      <c r="B30" s="531"/>
      <c r="C30" s="531"/>
      <c r="D30" s="531"/>
      <c r="E30" s="531"/>
      <c r="F30" s="532"/>
      <c r="G30" s="533"/>
      <c r="H30" s="534"/>
      <c r="I30" s="534"/>
      <c r="J30" s="534"/>
      <c r="K30" s="534"/>
      <c r="L30" s="108"/>
      <c r="M30" s="535"/>
      <c r="N30" s="536"/>
      <c r="O30" s="536"/>
      <c r="P30" s="536"/>
      <c r="Q30" s="536"/>
      <c r="R30" s="536"/>
      <c r="S30" s="536"/>
      <c r="T30" s="536"/>
      <c r="U30" s="536"/>
      <c r="V30" s="536"/>
      <c r="W30" s="536"/>
      <c r="X30" s="537"/>
      <c r="Y30" s="533"/>
      <c r="Z30" s="534"/>
      <c r="AA30" s="534"/>
      <c r="AB30" s="534"/>
      <c r="AC30" s="538"/>
      <c r="AD30" s="530"/>
      <c r="AE30" s="531"/>
      <c r="AF30" s="531"/>
      <c r="AG30" s="532"/>
    </row>
    <row r="31" spans="1:33">
      <c r="A31" s="530"/>
      <c r="B31" s="531"/>
      <c r="C31" s="531"/>
      <c r="D31" s="531"/>
      <c r="E31" s="531"/>
      <c r="F31" s="532"/>
      <c r="G31" s="533"/>
      <c r="H31" s="534"/>
      <c r="I31" s="534"/>
      <c r="J31" s="534"/>
      <c r="K31" s="534"/>
      <c r="L31" s="108"/>
      <c r="M31" s="535"/>
      <c r="N31" s="536"/>
      <c r="O31" s="536"/>
      <c r="P31" s="536"/>
      <c r="Q31" s="536"/>
      <c r="R31" s="536"/>
      <c r="S31" s="536"/>
      <c r="T31" s="536"/>
      <c r="U31" s="536"/>
      <c r="V31" s="536"/>
      <c r="W31" s="536"/>
      <c r="X31" s="537"/>
      <c r="Y31" s="533"/>
      <c r="Z31" s="534"/>
      <c r="AA31" s="534"/>
      <c r="AB31" s="534"/>
      <c r="AC31" s="538"/>
      <c r="AD31" s="530"/>
      <c r="AE31" s="531"/>
      <c r="AF31" s="531"/>
      <c r="AG31" s="532"/>
    </row>
    <row r="32" spans="1:33">
      <c r="A32" s="530"/>
      <c r="B32" s="531"/>
      <c r="C32" s="531"/>
      <c r="D32" s="531"/>
      <c r="E32" s="531"/>
      <c r="F32" s="532"/>
      <c r="G32" s="533"/>
      <c r="H32" s="534"/>
      <c r="I32" s="534"/>
      <c r="J32" s="534"/>
      <c r="K32" s="534"/>
      <c r="L32" s="108"/>
      <c r="M32" s="535"/>
      <c r="N32" s="536"/>
      <c r="O32" s="536"/>
      <c r="P32" s="536"/>
      <c r="Q32" s="536"/>
      <c r="R32" s="536"/>
      <c r="S32" s="536"/>
      <c r="T32" s="536"/>
      <c r="U32" s="536"/>
      <c r="V32" s="536"/>
      <c r="W32" s="536"/>
      <c r="X32" s="537"/>
      <c r="Y32" s="533"/>
      <c r="Z32" s="534"/>
      <c r="AA32" s="534"/>
      <c r="AB32" s="534"/>
      <c r="AC32" s="538"/>
      <c r="AD32" s="530"/>
      <c r="AE32" s="531"/>
      <c r="AF32" s="531"/>
      <c r="AG32" s="532"/>
    </row>
    <row r="33" spans="1:33">
      <c r="A33" s="530"/>
      <c r="B33" s="531"/>
      <c r="C33" s="531"/>
      <c r="D33" s="531"/>
      <c r="E33" s="531"/>
      <c r="F33" s="532"/>
      <c r="G33" s="533"/>
      <c r="H33" s="534"/>
      <c r="I33" s="534"/>
      <c r="J33" s="534"/>
      <c r="K33" s="534"/>
      <c r="L33" s="108"/>
      <c r="M33" s="535"/>
      <c r="N33" s="536"/>
      <c r="O33" s="536"/>
      <c r="P33" s="536"/>
      <c r="Q33" s="536"/>
      <c r="R33" s="536"/>
      <c r="S33" s="536"/>
      <c r="T33" s="536"/>
      <c r="U33" s="536"/>
      <c r="V33" s="536"/>
      <c r="W33" s="536"/>
      <c r="X33" s="537"/>
      <c r="Y33" s="533"/>
      <c r="Z33" s="534"/>
      <c r="AA33" s="534"/>
      <c r="AB33" s="534"/>
      <c r="AC33" s="538"/>
      <c r="AD33" s="530"/>
      <c r="AE33" s="531"/>
      <c r="AF33" s="531"/>
      <c r="AG33" s="532"/>
    </row>
    <row r="34" spans="1:33">
      <c r="A34" s="530"/>
      <c r="B34" s="531"/>
      <c r="C34" s="531"/>
      <c r="D34" s="531"/>
      <c r="E34" s="531"/>
      <c r="F34" s="532"/>
      <c r="G34" s="533"/>
      <c r="H34" s="534"/>
      <c r="I34" s="534"/>
      <c r="J34" s="534"/>
      <c r="K34" s="534"/>
      <c r="L34" s="108"/>
      <c r="M34" s="535"/>
      <c r="N34" s="536"/>
      <c r="O34" s="536"/>
      <c r="P34" s="536"/>
      <c r="Q34" s="536"/>
      <c r="R34" s="536"/>
      <c r="S34" s="536"/>
      <c r="T34" s="536"/>
      <c r="U34" s="536"/>
      <c r="V34" s="536"/>
      <c r="W34" s="536"/>
      <c r="X34" s="537"/>
      <c r="Y34" s="533"/>
      <c r="Z34" s="534"/>
      <c r="AA34" s="534"/>
      <c r="AB34" s="534"/>
      <c r="AC34" s="538"/>
      <c r="AD34" s="530"/>
      <c r="AE34" s="531"/>
      <c r="AF34" s="531"/>
      <c r="AG34" s="532"/>
    </row>
    <row r="35" spans="1:33">
      <c r="A35" s="530"/>
      <c r="B35" s="531"/>
      <c r="C35" s="531"/>
      <c r="D35" s="531"/>
      <c r="E35" s="531"/>
      <c r="F35" s="532"/>
      <c r="G35" s="533"/>
      <c r="H35" s="534"/>
      <c r="I35" s="534"/>
      <c r="J35" s="534"/>
      <c r="K35" s="534"/>
      <c r="L35" s="108"/>
      <c r="M35" s="535"/>
      <c r="N35" s="536"/>
      <c r="O35" s="536"/>
      <c r="P35" s="536"/>
      <c r="Q35" s="536"/>
      <c r="R35" s="536"/>
      <c r="S35" s="536"/>
      <c r="T35" s="536"/>
      <c r="U35" s="536"/>
      <c r="V35" s="536"/>
      <c r="W35" s="536"/>
      <c r="X35" s="537"/>
      <c r="Y35" s="533"/>
      <c r="Z35" s="534"/>
      <c r="AA35" s="534"/>
      <c r="AB35" s="534"/>
      <c r="AC35" s="538"/>
      <c r="AD35" s="530"/>
      <c r="AE35" s="531"/>
      <c r="AF35" s="531"/>
      <c r="AG35" s="532"/>
    </row>
    <row r="36" spans="1:33">
      <c r="A36" s="530"/>
      <c r="B36" s="531"/>
      <c r="C36" s="531"/>
      <c r="D36" s="531"/>
      <c r="E36" s="531"/>
      <c r="F36" s="532"/>
      <c r="G36" s="533"/>
      <c r="H36" s="534"/>
      <c r="I36" s="534"/>
      <c r="J36" s="534"/>
      <c r="K36" s="534"/>
      <c r="L36" s="108"/>
      <c r="M36" s="535"/>
      <c r="N36" s="536"/>
      <c r="O36" s="536"/>
      <c r="P36" s="536"/>
      <c r="Q36" s="536"/>
      <c r="R36" s="536"/>
      <c r="S36" s="536"/>
      <c r="T36" s="536"/>
      <c r="U36" s="536"/>
      <c r="V36" s="536"/>
      <c r="W36" s="536"/>
      <c r="X36" s="537"/>
      <c r="Y36" s="533"/>
      <c r="Z36" s="534"/>
      <c r="AA36" s="534"/>
      <c r="AB36" s="534"/>
      <c r="AC36" s="538"/>
      <c r="AD36" s="530"/>
      <c r="AE36" s="531"/>
      <c r="AF36" s="531"/>
      <c r="AG36" s="532"/>
    </row>
    <row r="37" spans="1:33">
      <c r="A37" s="530"/>
      <c r="B37" s="531"/>
      <c r="C37" s="531"/>
      <c r="D37" s="531"/>
      <c r="E37" s="531"/>
      <c r="F37" s="532"/>
      <c r="G37" s="533"/>
      <c r="H37" s="534"/>
      <c r="I37" s="534"/>
      <c r="J37" s="534"/>
      <c r="K37" s="534"/>
      <c r="L37" s="108"/>
      <c r="M37" s="535"/>
      <c r="N37" s="536"/>
      <c r="O37" s="536"/>
      <c r="P37" s="536"/>
      <c r="Q37" s="536"/>
      <c r="R37" s="536"/>
      <c r="S37" s="536"/>
      <c r="T37" s="536"/>
      <c r="U37" s="536"/>
      <c r="V37" s="536"/>
      <c r="W37" s="536"/>
      <c r="X37" s="537"/>
      <c r="Y37" s="533"/>
      <c r="Z37" s="534"/>
      <c r="AA37" s="534"/>
      <c r="AB37" s="534"/>
      <c r="AC37" s="538"/>
      <c r="AD37" s="530"/>
      <c r="AE37" s="531"/>
      <c r="AF37" s="531"/>
      <c r="AG37" s="532"/>
    </row>
    <row r="38" spans="1:33">
      <c r="A38" s="530"/>
      <c r="B38" s="531"/>
      <c r="C38" s="531"/>
      <c r="D38" s="531"/>
      <c r="E38" s="531"/>
      <c r="F38" s="532"/>
      <c r="G38" s="533"/>
      <c r="H38" s="534"/>
      <c r="I38" s="534"/>
      <c r="J38" s="534"/>
      <c r="K38" s="534"/>
      <c r="L38" s="108"/>
      <c r="M38" s="535"/>
      <c r="N38" s="536"/>
      <c r="O38" s="536"/>
      <c r="P38" s="536"/>
      <c r="Q38" s="536"/>
      <c r="R38" s="536"/>
      <c r="S38" s="536"/>
      <c r="T38" s="536"/>
      <c r="U38" s="536"/>
      <c r="V38" s="536"/>
      <c r="W38" s="536"/>
      <c r="X38" s="537"/>
      <c r="Y38" s="533"/>
      <c r="Z38" s="534"/>
      <c r="AA38" s="534"/>
      <c r="AB38" s="534"/>
      <c r="AC38" s="538"/>
      <c r="AD38" s="530"/>
      <c r="AE38" s="531"/>
      <c r="AF38" s="531"/>
      <c r="AG38" s="532"/>
    </row>
    <row r="39" spans="1:33">
      <c r="A39" s="530"/>
      <c r="B39" s="531"/>
      <c r="C39" s="531"/>
      <c r="D39" s="531"/>
      <c r="E39" s="531"/>
      <c r="F39" s="532"/>
      <c r="G39" s="533"/>
      <c r="H39" s="534"/>
      <c r="I39" s="534"/>
      <c r="J39" s="534"/>
      <c r="K39" s="534"/>
      <c r="L39" s="108"/>
      <c r="M39" s="535"/>
      <c r="N39" s="536"/>
      <c r="O39" s="536"/>
      <c r="P39" s="536"/>
      <c r="Q39" s="536"/>
      <c r="R39" s="536"/>
      <c r="S39" s="536"/>
      <c r="T39" s="536"/>
      <c r="U39" s="536"/>
      <c r="V39" s="536"/>
      <c r="W39" s="536"/>
      <c r="X39" s="537"/>
      <c r="Y39" s="533"/>
      <c r="Z39" s="534"/>
      <c r="AA39" s="534"/>
      <c r="AB39" s="534"/>
      <c r="AC39" s="538"/>
      <c r="AD39" s="530"/>
      <c r="AE39" s="531"/>
      <c r="AF39" s="531"/>
      <c r="AG39" s="532"/>
    </row>
    <row r="40" spans="1:33">
      <c r="A40" s="530"/>
      <c r="B40" s="531"/>
      <c r="C40" s="531"/>
      <c r="D40" s="531"/>
      <c r="E40" s="531"/>
      <c r="F40" s="532"/>
      <c r="G40" s="533"/>
      <c r="H40" s="534"/>
      <c r="I40" s="534"/>
      <c r="J40" s="534"/>
      <c r="K40" s="534"/>
      <c r="L40" s="108"/>
      <c r="M40" s="535"/>
      <c r="N40" s="536"/>
      <c r="O40" s="536"/>
      <c r="P40" s="536"/>
      <c r="Q40" s="536"/>
      <c r="R40" s="536"/>
      <c r="S40" s="536"/>
      <c r="T40" s="536"/>
      <c r="U40" s="536"/>
      <c r="V40" s="536"/>
      <c r="W40" s="536"/>
      <c r="X40" s="537"/>
      <c r="Y40" s="533"/>
      <c r="Z40" s="534"/>
      <c r="AA40" s="534"/>
      <c r="AB40" s="534"/>
      <c r="AC40" s="538"/>
      <c r="AD40" s="530"/>
      <c r="AE40" s="531"/>
      <c r="AF40" s="531"/>
      <c r="AG40" s="532"/>
    </row>
    <row r="41" spans="1:33">
      <c r="A41" s="530"/>
      <c r="B41" s="531"/>
      <c r="C41" s="531"/>
      <c r="D41" s="531"/>
      <c r="E41" s="531"/>
      <c r="F41" s="532"/>
      <c r="G41" s="533"/>
      <c r="H41" s="534"/>
      <c r="I41" s="534"/>
      <c r="J41" s="534"/>
      <c r="K41" s="534"/>
      <c r="L41" s="108"/>
      <c r="M41" s="535"/>
      <c r="N41" s="536"/>
      <c r="O41" s="536"/>
      <c r="P41" s="536"/>
      <c r="Q41" s="536"/>
      <c r="R41" s="536"/>
      <c r="S41" s="536"/>
      <c r="T41" s="536"/>
      <c r="U41" s="536"/>
      <c r="V41" s="536"/>
      <c r="W41" s="536"/>
      <c r="X41" s="537"/>
      <c r="Y41" s="533"/>
      <c r="Z41" s="534"/>
      <c r="AA41" s="534"/>
      <c r="AB41" s="534"/>
      <c r="AC41" s="538"/>
      <c r="AD41" s="530"/>
      <c r="AE41" s="531"/>
      <c r="AF41" s="531"/>
      <c r="AG41" s="532"/>
    </row>
    <row r="42" spans="1:33">
      <c r="A42" s="530"/>
      <c r="B42" s="531"/>
      <c r="C42" s="531"/>
      <c r="D42" s="531"/>
      <c r="E42" s="531"/>
      <c r="F42" s="532"/>
      <c r="G42" s="533"/>
      <c r="H42" s="534"/>
      <c r="I42" s="534"/>
      <c r="J42" s="534"/>
      <c r="K42" s="534"/>
      <c r="L42" s="108"/>
      <c r="M42" s="535"/>
      <c r="N42" s="536"/>
      <c r="O42" s="536"/>
      <c r="P42" s="536"/>
      <c r="Q42" s="536"/>
      <c r="R42" s="536"/>
      <c r="S42" s="536"/>
      <c r="T42" s="536"/>
      <c r="U42" s="536"/>
      <c r="V42" s="536"/>
      <c r="W42" s="536"/>
      <c r="X42" s="537"/>
      <c r="Y42" s="533"/>
      <c r="Z42" s="534"/>
      <c r="AA42" s="534"/>
      <c r="AB42" s="534"/>
      <c r="AC42" s="538"/>
      <c r="AD42" s="530"/>
      <c r="AE42" s="531"/>
      <c r="AF42" s="531"/>
      <c r="AG42" s="532"/>
    </row>
    <row r="43" spans="1:33">
      <c r="A43" s="530"/>
      <c r="B43" s="531"/>
      <c r="C43" s="531"/>
      <c r="D43" s="531"/>
      <c r="E43" s="531"/>
      <c r="F43" s="532"/>
      <c r="G43" s="533"/>
      <c r="H43" s="534"/>
      <c r="I43" s="534"/>
      <c r="J43" s="534"/>
      <c r="K43" s="534"/>
      <c r="L43" s="108"/>
      <c r="M43" s="535"/>
      <c r="N43" s="536"/>
      <c r="O43" s="536"/>
      <c r="P43" s="536"/>
      <c r="Q43" s="536"/>
      <c r="R43" s="536"/>
      <c r="S43" s="536"/>
      <c r="T43" s="536"/>
      <c r="U43" s="536"/>
      <c r="V43" s="536"/>
      <c r="W43" s="536"/>
      <c r="X43" s="537"/>
      <c r="Y43" s="533"/>
      <c r="Z43" s="534"/>
      <c r="AA43" s="534"/>
      <c r="AB43" s="534"/>
      <c r="AC43" s="538"/>
      <c r="AD43" s="530"/>
      <c r="AE43" s="531"/>
      <c r="AF43" s="531"/>
      <c r="AG43" s="532"/>
    </row>
    <row r="44" spans="1:33">
      <c r="A44" s="530"/>
      <c r="B44" s="531"/>
      <c r="C44" s="531"/>
      <c r="D44" s="531"/>
      <c r="E44" s="531"/>
      <c r="F44" s="532"/>
      <c r="G44" s="533"/>
      <c r="H44" s="534"/>
      <c r="I44" s="534"/>
      <c r="J44" s="534"/>
      <c r="K44" s="534"/>
      <c r="L44" s="108"/>
      <c r="M44" s="535"/>
      <c r="N44" s="536"/>
      <c r="O44" s="536"/>
      <c r="P44" s="536"/>
      <c r="Q44" s="536"/>
      <c r="R44" s="536"/>
      <c r="S44" s="536"/>
      <c r="T44" s="536"/>
      <c r="U44" s="536"/>
      <c r="V44" s="536"/>
      <c r="W44" s="536"/>
      <c r="X44" s="537"/>
      <c r="Y44" s="533"/>
      <c r="Z44" s="534"/>
      <c r="AA44" s="534"/>
      <c r="AB44" s="534"/>
      <c r="AC44" s="538"/>
      <c r="AD44" s="530"/>
      <c r="AE44" s="531"/>
      <c r="AF44" s="531"/>
      <c r="AG44" s="532"/>
    </row>
    <row r="45" spans="1:33">
      <c r="A45" s="520"/>
      <c r="B45" s="521"/>
      <c r="C45" s="521"/>
      <c r="D45" s="521"/>
      <c r="E45" s="521"/>
      <c r="F45" s="522"/>
      <c r="G45" s="523"/>
      <c r="H45" s="524"/>
      <c r="I45" s="524"/>
      <c r="J45" s="524"/>
      <c r="K45" s="524"/>
      <c r="L45" s="109"/>
      <c r="M45" s="525"/>
      <c r="N45" s="526"/>
      <c r="O45" s="526"/>
      <c r="P45" s="526"/>
      <c r="Q45" s="526"/>
      <c r="R45" s="526"/>
      <c r="S45" s="526"/>
      <c r="T45" s="526"/>
      <c r="U45" s="526"/>
      <c r="V45" s="526"/>
      <c r="W45" s="526"/>
      <c r="X45" s="527"/>
      <c r="Y45" s="523"/>
      <c r="Z45" s="524"/>
      <c r="AA45" s="524"/>
      <c r="AB45" s="524"/>
      <c r="AC45" s="528"/>
      <c r="AD45" s="520"/>
      <c r="AE45" s="521"/>
      <c r="AF45" s="521"/>
      <c r="AG45" s="522"/>
    </row>
    <row r="46" spans="1:33">
      <c r="A46" s="519" t="s">
        <v>89</v>
      </c>
      <c r="B46" s="519"/>
      <c r="C46" s="519"/>
      <c r="D46" s="519"/>
      <c r="E46" s="519"/>
      <c r="F46" s="519"/>
      <c r="G46" s="561" t="str">
        <f>IF(SUM(G16:G45,G63:K95)=0,"",SUM(G16:G45,G63:K95))</f>
        <v/>
      </c>
      <c r="H46" s="561" t="str">
        <f>IF(SUM(H16:H45)=0,"",SUM(H16:H45))</f>
        <v/>
      </c>
      <c r="I46" s="561" t="str">
        <f>IF(SUM(I16:I45)=0,"",SUM(I16:I45))</f>
        <v/>
      </c>
      <c r="J46" s="561" t="str">
        <f>IF(SUM(J16:J45)=0,"",SUM(J16:J45))</f>
        <v/>
      </c>
      <c r="K46" s="561" t="str">
        <f>IF(SUM(K16:K45)=0,"",SUM(K16:K45))</f>
        <v/>
      </c>
      <c r="L46" s="4" t="s">
        <v>28</v>
      </c>
      <c r="M46" s="562"/>
      <c r="N46" s="562"/>
      <c r="O46" s="562"/>
      <c r="P46" s="562"/>
      <c r="Q46" s="562"/>
      <c r="R46" s="562"/>
      <c r="S46" s="562"/>
      <c r="T46" s="562"/>
      <c r="U46" s="562"/>
      <c r="V46" s="562"/>
      <c r="W46" s="562"/>
      <c r="X46" s="562"/>
      <c r="Y46" s="563"/>
      <c r="Z46" s="563"/>
      <c r="AA46" s="563"/>
      <c r="AB46" s="563"/>
      <c r="AC46" s="563"/>
      <c r="AD46" s="519"/>
      <c r="AE46" s="519"/>
      <c r="AF46" s="519"/>
      <c r="AG46" s="519"/>
    </row>
    <row r="47" spans="1:33" ht="13.5">
      <c r="A47" s="560" t="s">
        <v>90</v>
      </c>
      <c r="B47" s="560"/>
      <c r="C47" s="560"/>
      <c r="D47" s="560"/>
      <c r="E47" s="560"/>
      <c r="F47" s="560"/>
      <c r="G47" s="560"/>
      <c r="H47" s="560"/>
      <c r="I47" s="560"/>
      <c r="J47" s="560"/>
      <c r="K47" s="560"/>
      <c r="L47" s="560"/>
      <c r="M47" s="560"/>
      <c r="N47" s="560"/>
      <c r="O47" s="560"/>
      <c r="P47" s="560"/>
      <c r="Q47" s="560"/>
      <c r="R47" s="560"/>
      <c r="S47" s="560"/>
      <c r="T47" s="560"/>
      <c r="U47" s="560"/>
      <c r="V47" s="560"/>
      <c r="W47" s="560"/>
      <c r="X47" s="560"/>
      <c r="Y47" s="560"/>
      <c r="Z47" s="560"/>
      <c r="AA47" s="560"/>
      <c r="AB47" s="560"/>
      <c r="AC47" s="560"/>
      <c r="AD47" s="560"/>
      <c r="AE47" s="560"/>
      <c r="AF47" s="560"/>
      <c r="AG47" s="560"/>
    </row>
    <row r="48" spans="1:33">
      <c r="A48" s="519" t="s">
        <v>91</v>
      </c>
      <c r="B48" s="519"/>
      <c r="C48" s="519"/>
      <c r="D48" s="519"/>
      <c r="E48" s="519"/>
      <c r="F48" s="519"/>
      <c r="G48" s="519"/>
      <c r="H48" s="519" t="s">
        <v>92</v>
      </c>
      <c r="I48" s="519"/>
      <c r="J48" s="519"/>
      <c r="K48" s="519"/>
      <c r="L48" s="519"/>
      <c r="M48" s="519"/>
      <c r="N48" s="519"/>
      <c r="O48" s="519"/>
      <c r="P48" s="519" t="s">
        <v>93</v>
      </c>
      <c r="Q48" s="519"/>
      <c r="R48" s="519"/>
      <c r="S48" s="519" t="s">
        <v>94</v>
      </c>
      <c r="T48" s="519"/>
      <c r="U48" s="519"/>
      <c r="V48" s="519"/>
      <c r="W48" s="519"/>
      <c r="X48" s="519" t="s">
        <v>85</v>
      </c>
      <c r="Y48" s="519"/>
      <c r="Z48" s="519"/>
      <c r="AA48" s="519"/>
      <c r="AB48" s="519"/>
      <c r="AC48" s="519" t="s">
        <v>95</v>
      </c>
      <c r="AD48" s="519"/>
      <c r="AE48" s="519"/>
      <c r="AF48" s="519"/>
      <c r="AG48" s="519"/>
    </row>
    <row r="49" spans="1:33">
      <c r="A49" s="514"/>
      <c r="B49" s="514"/>
      <c r="C49" s="514"/>
      <c r="D49" s="514"/>
      <c r="E49" s="514"/>
      <c r="F49" s="514"/>
      <c r="G49" s="514"/>
      <c r="H49" s="515"/>
      <c r="I49" s="515"/>
      <c r="J49" s="515"/>
      <c r="K49" s="515"/>
      <c r="L49" s="515"/>
      <c r="M49" s="515"/>
      <c r="N49" s="515"/>
      <c r="O49" s="515"/>
      <c r="P49" s="516"/>
      <c r="Q49" s="516"/>
      <c r="R49" s="516"/>
      <c r="S49" s="517"/>
      <c r="T49" s="517"/>
      <c r="U49" s="517"/>
      <c r="V49" s="517"/>
      <c r="W49" s="517"/>
      <c r="X49" s="517"/>
      <c r="Y49" s="517"/>
      <c r="Z49" s="517"/>
      <c r="AA49" s="517"/>
      <c r="AB49" s="517"/>
      <c r="AC49" s="518"/>
      <c r="AD49" s="518"/>
      <c r="AE49" s="518"/>
      <c r="AF49" s="518"/>
      <c r="AG49" s="518"/>
    </row>
    <row r="50" spans="1:33">
      <c r="A50" s="504"/>
      <c r="B50" s="504"/>
      <c r="C50" s="504"/>
      <c r="D50" s="504"/>
      <c r="E50" s="504"/>
      <c r="F50" s="504"/>
      <c r="G50" s="504"/>
      <c r="H50" s="506"/>
      <c r="I50" s="506"/>
      <c r="J50" s="506"/>
      <c r="K50" s="506"/>
      <c r="L50" s="506"/>
      <c r="M50" s="506"/>
      <c r="N50" s="506"/>
      <c r="O50" s="506"/>
      <c r="P50" s="508"/>
      <c r="Q50" s="508"/>
      <c r="R50" s="508"/>
      <c r="S50" s="510"/>
      <c r="T50" s="510"/>
      <c r="U50" s="510"/>
      <c r="V50" s="510"/>
      <c r="W50" s="510"/>
      <c r="X50" s="510"/>
      <c r="Y50" s="510"/>
      <c r="Z50" s="510"/>
      <c r="AA50" s="510"/>
      <c r="AB50" s="510"/>
      <c r="AC50" s="512"/>
      <c r="AD50" s="512"/>
      <c r="AE50" s="512"/>
      <c r="AF50" s="512"/>
      <c r="AG50" s="512"/>
    </row>
    <row r="51" spans="1:33">
      <c r="A51" s="504"/>
      <c r="B51" s="504"/>
      <c r="C51" s="504"/>
      <c r="D51" s="504"/>
      <c r="E51" s="504"/>
      <c r="F51" s="504"/>
      <c r="G51" s="504"/>
      <c r="H51" s="506"/>
      <c r="I51" s="506"/>
      <c r="J51" s="506"/>
      <c r="K51" s="506"/>
      <c r="L51" s="506"/>
      <c r="M51" s="506"/>
      <c r="N51" s="506"/>
      <c r="O51" s="506"/>
      <c r="P51" s="508"/>
      <c r="Q51" s="508"/>
      <c r="R51" s="508"/>
      <c r="S51" s="510"/>
      <c r="T51" s="510"/>
      <c r="U51" s="510"/>
      <c r="V51" s="510"/>
      <c r="W51" s="510"/>
      <c r="X51" s="510"/>
      <c r="Y51" s="510"/>
      <c r="Z51" s="510"/>
      <c r="AA51" s="510"/>
      <c r="AB51" s="510"/>
      <c r="AC51" s="512"/>
      <c r="AD51" s="512"/>
      <c r="AE51" s="512"/>
      <c r="AF51" s="512"/>
      <c r="AG51" s="512"/>
    </row>
    <row r="52" spans="1:33">
      <c r="A52" s="504"/>
      <c r="B52" s="504"/>
      <c r="C52" s="504"/>
      <c r="D52" s="504"/>
      <c r="E52" s="504"/>
      <c r="F52" s="504"/>
      <c r="G52" s="504"/>
      <c r="H52" s="506"/>
      <c r="I52" s="506"/>
      <c r="J52" s="506"/>
      <c r="K52" s="506"/>
      <c r="L52" s="506"/>
      <c r="M52" s="506"/>
      <c r="N52" s="506"/>
      <c r="O52" s="506"/>
      <c r="P52" s="508"/>
      <c r="Q52" s="508"/>
      <c r="R52" s="508"/>
      <c r="S52" s="510"/>
      <c r="T52" s="510"/>
      <c r="U52" s="510"/>
      <c r="V52" s="510"/>
      <c r="W52" s="510"/>
      <c r="X52" s="510"/>
      <c r="Y52" s="510"/>
      <c r="Z52" s="510"/>
      <c r="AA52" s="510"/>
      <c r="AB52" s="510"/>
      <c r="AC52" s="512"/>
      <c r="AD52" s="512"/>
      <c r="AE52" s="512"/>
      <c r="AF52" s="512"/>
      <c r="AG52" s="512"/>
    </row>
    <row r="53" spans="1:33">
      <c r="A53" s="504"/>
      <c r="B53" s="504"/>
      <c r="C53" s="504"/>
      <c r="D53" s="504"/>
      <c r="E53" s="504"/>
      <c r="F53" s="504"/>
      <c r="G53" s="504"/>
      <c r="H53" s="506"/>
      <c r="I53" s="506"/>
      <c r="J53" s="506"/>
      <c r="K53" s="506"/>
      <c r="L53" s="506"/>
      <c r="M53" s="506"/>
      <c r="N53" s="506"/>
      <c r="O53" s="506"/>
      <c r="P53" s="508"/>
      <c r="Q53" s="508"/>
      <c r="R53" s="508"/>
      <c r="S53" s="510"/>
      <c r="T53" s="510"/>
      <c r="U53" s="510"/>
      <c r="V53" s="510"/>
      <c r="W53" s="510"/>
      <c r="X53" s="510"/>
      <c r="Y53" s="510"/>
      <c r="Z53" s="510"/>
      <c r="AA53" s="510"/>
      <c r="AB53" s="510"/>
      <c r="AC53" s="512"/>
      <c r="AD53" s="512"/>
      <c r="AE53" s="512"/>
      <c r="AF53" s="512"/>
      <c r="AG53" s="512"/>
    </row>
    <row r="54" spans="1:33">
      <c r="A54" s="504"/>
      <c r="B54" s="504"/>
      <c r="C54" s="504"/>
      <c r="D54" s="504"/>
      <c r="E54" s="504"/>
      <c r="F54" s="504"/>
      <c r="G54" s="504"/>
      <c r="H54" s="506"/>
      <c r="I54" s="506"/>
      <c r="J54" s="506"/>
      <c r="K54" s="506"/>
      <c r="L54" s="506"/>
      <c r="M54" s="506"/>
      <c r="N54" s="506"/>
      <c r="O54" s="506"/>
      <c r="P54" s="508"/>
      <c r="Q54" s="508"/>
      <c r="R54" s="508"/>
      <c r="S54" s="510"/>
      <c r="T54" s="510"/>
      <c r="U54" s="510"/>
      <c r="V54" s="510"/>
      <c r="W54" s="510"/>
      <c r="X54" s="510"/>
      <c r="Y54" s="510"/>
      <c r="Z54" s="510"/>
      <c r="AA54" s="510"/>
      <c r="AB54" s="510"/>
      <c r="AC54" s="512"/>
      <c r="AD54" s="512"/>
      <c r="AE54" s="512"/>
      <c r="AF54" s="512"/>
      <c r="AG54" s="512"/>
    </row>
    <row r="55" spans="1:33">
      <c r="A55" s="504"/>
      <c r="B55" s="504"/>
      <c r="C55" s="504"/>
      <c r="D55" s="504"/>
      <c r="E55" s="504"/>
      <c r="F55" s="504"/>
      <c r="G55" s="504"/>
      <c r="H55" s="506"/>
      <c r="I55" s="506"/>
      <c r="J55" s="506"/>
      <c r="K55" s="506"/>
      <c r="L55" s="506"/>
      <c r="M55" s="506"/>
      <c r="N55" s="506"/>
      <c r="O55" s="506"/>
      <c r="P55" s="508"/>
      <c r="Q55" s="508"/>
      <c r="R55" s="508"/>
      <c r="S55" s="510"/>
      <c r="T55" s="510"/>
      <c r="U55" s="510"/>
      <c r="V55" s="510"/>
      <c r="W55" s="510"/>
      <c r="X55" s="510"/>
      <c r="Y55" s="510"/>
      <c r="Z55" s="510"/>
      <c r="AA55" s="510"/>
      <c r="AB55" s="510"/>
      <c r="AC55" s="512"/>
      <c r="AD55" s="512"/>
      <c r="AE55" s="512"/>
      <c r="AF55" s="512"/>
      <c r="AG55" s="512"/>
    </row>
    <row r="56" spans="1:33">
      <c r="A56" s="504"/>
      <c r="B56" s="504"/>
      <c r="C56" s="504"/>
      <c r="D56" s="504"/>
      <c r="E56" s="504"/>
      <c r="F56" s="504"/>
      <c r="G56" s="504"/>
      <c r="H56" s="506"/>
      <c r="I56" s="506"/>
      <c r="J56" s="506"/>
      <c r="K56" s="506"/>
      <c r="L56" s="506"/>
      <c r="M56" s="506"/>
      <c r="N56" s="506"/>
      <c r="O56" s="506"/>
      <c r="P56" s="508"/>
      <c r="Q56" s="508"/>
      <c r="R56" s="508"/>
      <c r="S56" s="510"/>
      <c r="T56" s="510"/>
      <c r="U56" s="510"/>
      <c r="V56" s="510"/>
      <c r="W56" s="510"/>
      <c r="X56" s="510"/>
      <c r="Y56" s="510"/>
      <c r="Z56" s="510"/>
      <c r="AA56" s="510"/>
      <c r="AB56" s="510"/>
      <c r="AC56" s="512"/>
      <c r="AD56" s="512"/>
      <c r="AE56" s="512"/>
      <c r="AF56" s="512"/>
      <c r="AG56" s="512"/>
    </row>
    <row r="57" spans="1:33" ht="18" customHeight="1">
      <c r="A57" s="548" t="s">
        <v>214</v>
      </c>
      <c r="B57" s="548"/>
      <c r="C57" s="548"/>
      <c r="D57" s="548"/>
      <c r="E57" s="548"/>
      <c r="F57" s="548"/>
      <c r="G57" s="548"/>
      <c r="H57" s="548"/>
      <c r="I57" s="548"/>
      <c r="J57" s="548"/>
      <c r="K57" s="548"/>
      <c r="L57" s="548"/>
      <c r="M57" s="548"/>
      <c r="N57" s="548"/>
      <c r="O57" s="548"/>
      <c r="P57" s="548"/>
      <c r="Q57" s="548"/>
      <c r="R57" s="548"/>
      <c r="S57" s="548"/>
      <c r="T57" s="548"/>
      <c r="U57" s="548"/>
      <c r="V57" s="548"/>
      <c r="W57" s="548"/>
      <c r="X57" s="548"/>
      <c r="Y57" s="548"/>
      <c r="Z57" s="548"/>
      <c r="AA57" s="548"/>
      <c r="AB57" s="548"/>
      <c r="AC57" s="548"/>
      <c r="AD57" s="548"/>
      <c r="AE57" s="548"/>
      <c r="AF57" s="548"/>
      <c r="AG57" s="548"/>
    </row>
    <row r="60" spans="1:33">
      <c r="A60" s="549" t="s">
        <v>83</v>
      </c>
      <c r="B60" s="549"/>
      <c r="C60" s="549"/>
      <c r="D60" s="549"/>
      <c r="E60" s="549"/>
      <c r="F60" s="549"/>
      <c r="G60" s="549"/>
      <c r="H60" s="549"/>
      <c r="I60" s="549"/>
    </row>
    <row r="61" spans="1:33">
      <c r="A61" s="519" t="s">
        <v>84</v>
      </c>
      <c r="B61" s="519"/>
      <c r="C61" s="519"/>
      <c r="D61" s="519"/>
      <c r="E61" s="519"/>
      <c r="F61" s="519"/>
      <c r="G61" s="550" t="s">
        <v>85</v>
      </c>
      <c r="H61" s="551"/>
      <c r="I61" s="551"/>
      <c r="J61" s="551"/>
      <c r="K61" s="551"/>
      <c r="L61" s="552"/>
      <c r="M61" s="556" t="s">
        <v>86</v>
      </c>
      <c r="N61" s="556"/>
      <c r="O61" s="556"/>
      <c r="P61" s="556"/>
      <c r="Q61" s="556"/>
      <c r="R61" s="556"/>
      <c r="S61" s="556"/>
      <c r="T61" s="556"/>
      <c r="U61" s="556"/>
      <c r="V61" s="556"/>
      <c r="W61" s="556"/>
      <c r="X61" s="556"/>
      <c r="Y61" s="556"/>
      <c r="Z61" s="556"/>
      <c r="AA61" s="556"/>
      <c r="AB61" s="556"/>
      <c r="AC61" s="557"/>
      <c r="AD61" s="519" t="s">
        <v>87</v>
      </c>
      <c r="AE61" s="519"/>
      <c r="AF61" s="519"/>
      <c r="AG61" s="519"/>
    </row>
    <row r="62" spans="1:33">
      <c r="A62" s="519"/>
      <c r="B62" s="519"/>
      <c r="C62" s="519"/>
      <c r="D62" s="519"/>
      <c r="E62" s="519"/>
      <c r="F62" s="519"/>
      <c r="G62" s="553"/>
      <c r="H62" s="554"/>
      <c r="I62" s="554"/>
      <c r="J62" s="554"/>
      <c r="K62" s="554"/>
      <c r="L62" s="555"/>
      <c r="M62" s="558" t="s">
        <v>88</v>
      </c>
      <c r="N62" s="558"/>
      <c r="O62" s="558"/>
      <c r="P62" s="558"/>
      <c r="Q62" s="558"/>
      <c r="R62" s="558"/>
      <c r="S62" s="558"/>
      <c r="T62" s="558"/>
      <c r="U62" s="558"/>
      <c r="V62" s="558"/>
      <c r="W62" s="558"/>
      <c r="X62" s="559"/>
      <c r="Y62" s="519" t="s">
        <v>85</v>
      </c>
      <c r="Z62" s="519"/>
      <c r="AA62" s="519"/>
      <c r="AB62" s="519"/>
      <c r="AC62" s="519"/>
      <c r="AD62" s="519"/>
      <c r="AE62" s="519"/>
      <c r="AF62" s="519"/>
      <c r="AG62" s="519"/>
    </row>
    <row r="63" spans="1:33">
      <c r="A63" s="539"/>
      <c r="B63" s="540"/>
      <c r="C63" s="540"/>
      <c r="D63" s="540"/>
      <c r="E63" s="540"/>
      <c r="F63" s="541"/>
      <c r="G63" s="542"/>
      <c r="H63" s="543"/>
      <c r="I63" s="543"/>
      <c r="J63" s="543"/>
      <c r="K63" s="543"/>
      <c r="L63" s="107"/>
      <c r="M63" s="544"/>
      <c r="N63" s="545"/>
      <c r="O63" s="545"/>
      <c r="P63" s="545"/>
      <c r="Q63" s="545"/>
      <c r="R63" s="545"/>
      <c r="S63" s="545"/>
      <c r="T63" s="545"/>
      <c r="U63" s="545"/>
      <c r="V63" s="545"/>
      <c r="W63" s="545"/>
      <c r="X63" s="546"/>
      <c r="Y63" s="542"/>
      <c r="Z63" s="543"/>
      <c r="AA63" s="543"/>
      <c r="AB63" s="543"/>
      <c r="AC63" s="547"/>
      <c r="AD63" s="539"/>
      <c r="AE63" s="540"/>
      <c r="AF63" s="540"/>
      <c r="AG63" s="541"/>
    </row>
    <row r="64" spans="1:33">
      <c r="A64" s="530"/>
      <c r="B64" s="531"/>
      <c r="C64" s="531"/>
      <c r="D64" s="531"/>
      <c r="E64" s="531"/>
      <c r="F64" s="532"/>
      <c r="G64" s="533"/>
      <c r="H64" s="534"/>
      <c r="I64" s="534"/>
      <c r="J64" s="534"/>
      <c r="K64" s="534"/>
      <c r="L64" s="108"/>
      <c r="M64" s="535"/>
      <c r="N64" s="536"/>
      <c r="O64" s="536"/>
      <c r="P64" s="536"/>
      <c r="Q64" s="536"/>
      <c r="R64" s="536"/>
      <c r="S64" s="536"/>
      <c r="T64" s="536"/>
      <c r="U64" s="536"/>
      <c r="V64" s="536"/>
      <c r="W64" s="536"/>
      <c r="X64" s="537"/>
      <c r="Y64" s="533"/>
      <c r="Z64" s="534"/>
      <c r="AA64" s="534"/>
      <c r="AB64" s="534"/>
      <c r="AC64" s="538"/>
      <c r="AD64" s="530"/>
      <c r="AE64" s="531"/>
      <c r="AF64" s="531"/>
      <c r="AG64" s="532"/>
    </row>
    <row r="65" spans="1:33">
      <c r="A65" s="530"/>
      <c r="B65" s="531"/>
      <c r="C65" s="531"/>
      <c r="D65" s="531"/>
      <c r="E65" s="531"/>
      <c r="F65" s="532"/>
      <c r="G65" s="533"/>
      <c r="H65" s="534"/>
      <c r="I65" s="534"/>
      <c r="J65" s="534"/>
      <c r="K65" s="534"/>
      <c r="L65" s="108"/>
      <c r="M65" s="535"/>
      <c r="N65" s="536"/>
      <c r="O65" s="536"/>
      <c r="P65" s="536"/>
      <c r="Q65" s="536"/>
      <c r="R65" s="536"/>
      <c r="S65" s="536"/>
      <c r="T65" s="536"/>
      <c r="U65" s="536"/>
      <c r="V65" s="536"/>
      <c r="W65" s="536"/>
      <c r="X65" s="537"/>
      <c r="Y65" s="533"/>
      <c r="Z65" s="534"/>
      <c r="AA65" s="534"/>
      <c r="AB65" s="534"/>
      <c r="AC65" s="538"/>
      <c r="AD65" s="530"/>
      <c r="AE65" s="531"/>
      <c r="AF65" s="531"/>
      <c r="AG65" s="532"/>
    </row>
    <row r="66" spans="1:33">
      <c r="A66" s="530"/>
      <c r="B66" s="531"/>
      <c r="C66" s="531"/>
      <c r="D66" s="531"/>
      <c r="E66" s="531"/>
      <c r="F66" s="532"/>
      <c r="G66" s="533"/>
      <c r="H66" s="534"/>
      <c r="I66" s="534"/>
      <c r="J66" s="534"/>
      <c r="K66" s="534"/>
      <c r="L66" s="108"/>
      <c r="M66" s="535"/>
      <c r="N66" s="536"/>
      <c r="O66" s="536"/>
      <c r="P66" s="536"/>
      <c r="Q66" s="536"/>
      <c r="R66" s="536"/>
      <c r="S66" s="536"/>
      <c r="T66" s="536"/>
      <c r="U66" s="536"/>
      <c r="V66" s="536"/>
      <c r="W66" s="536"/>
      <c r="X66" s="537"/>
      <c r="Y66" s="533"/>
      <c r="Z66" s="534"/>
      <c r="AA66" s="534"/>
      <c r="AB66" s="534"/>
      <c r="AC66" s="538"/>
      <c r="AD66" s="530"/>
      <c r="AE66" s="531"/>
      <c r="AF66" s="531"/>
      <c r="AG66" s="532"/>
    </row>
    <row r="67" spans="1:33">
      <c r="A67" s="530"/>
      <c r="B67" s="531"/>
      <c r="C67" s="531"/>
      <c r="D67" s="531"/>
      <c r="E67" s="531"/>
      <c r="F67" s="532"/>
      <c r="G67" s="533"/>
      <c r="H67" s="534"/>
      <c r="I67" s="534"/>
      <c r="J67" s="534"/>
      <c r="K67" s="534"/>
      <c r="L67" s="108"/>
      <c r="M67" s="535"/>
      <c r="N67" s="536"/>
      <c r="O67" s="536"/>
      <c r="P67" s="536"/>
      <c r="Q67" s="536"/>
      <c r="R67" s="536"/>
      <c r="S67" s="536"/>
      <c r="T67" s="536"/>
      <c r="U67" s="536"/>
      <c r="V67" s="536"/>
      <c r="W67" s="536"/>
      <c r="X67" s="537"/>
      <c r="Y67" s="533"/>
      <c r="Z67" s="534"/>
      <c r="AA67" s="534"/>
      <c r="AB67" s="534"/>
      <c r="AC67" s="538"/>
      <c r="AD67" s="530"/>
      <c r="AE67" s="531"/>
      <c r="AF67" s="531"/>
      <c r="AG67" s="532"/>
    </row>
    <row r="68" spans="1:33">
      <c r="A68" s="530"/>
      <c r="B68" s="531"/>
      <c r="C68" s="531"/>
      <c r="D68" s="531"/>
      <c r="E68" s="531"/>
      <c r="F68" s="532"/>
      <c r="G68" s="533"/>
      <c r="H68" s="534"/>
      <c r="I68" s="534"/>
      <c r="J68" s="534"/>
      <c r="K68" s="534"/>
      <c r="L68" s="108"/>
      <c r="M68" s="535"/>
      <c r="N68" s="536"/>
      <c r="O68" s="536"/>
      <c r="P68" s="536"/>
      <c r="Q68" s="536"/>
      <c r="R68" s="536"/>
      <c r="S68" s="536"/>
      <c r="T68" s="536"/>
      <c r="U68" s="536"/>
      <c r="V68" s="536"/>
      <c r="W68" s="536"/>
      <c r="X68" s="537"/>
      <c r="Y68" s="533"/>
      <c r="Z68" s="534"/>
      <c r="AA68" s="534"/>
      <c r="AB68" s="534"/>
      <c r="AC68" s="538"/>
      <c r="AD68" s="530"/>
      <c r="AE68" s="531"/>
      <c r="AF68" s="531"/>
      <c r="AG68" s="532"/>
    </row>
    <row r="69" spans="1:33">
      <c r="A69" s="530"/>
      <c r="B69" s="531"/>
      <c r="C69" s="531"/>
      <c r="D69" s="531"/>
      <c r="E69" s="531"/>
      <c r="F69" s="532"/>
      <c r="G69" s="533"/>
      <c r="H69" s="534"/>
      <c r="I69" s="534"/>
      <c r="J69" s="534"/>
      <c r="K69" s="534"/>
      <c r="L69" s="108"/>
      <c r="M69" s="535"/>
      <c r="N69" s="536"/>
      <c r="O69" s="536"/>
      <c r="P69" s="536"/>
      <c r="Q69" s="536"/>
      <c r="R69" s="536"/>
      <c r="S69" s="536"/>
      <c r="T69" s="536"/>
      <c r="U69" s="536"/>
      <c r="V69" s="536"/>
      <c r="W69" s="536"/>
      <c r="X69" s="537"/>
      <c r="Y69" s="533"/>
      <c r="Z69" s="534"/>
      <c r="AA69" s="534"/>
      <c r="AB69" s="534"/>
      <c r="AC69" s="538"/>
      <c r="AD69" s="530"/>
      <c r="AE69" s="531"/>
      <c r="AF69" s="531"/>
      <c r="AG69" s="532"/>
    </row>
    <row r="70" spans="1:33">
      <c r="A70" s="530"/>
      <c r="B70" s="531"/>
      <c r="C70" s="531"/>
      <c r="D70" s="531"/>
      <c r="E70" s="531"/>
      <c r="F70" s="532"/>
      <c r="G70" s="533"/>
      <c r="H70" s="534"/>
      <c r="I70" s="534"/>
      <c r="J70" s="534"/>
      <c r="K70" s="534"/>
      <c r="L70" s="108"/>
      <c r="M70" s="535"/>
      <c r="N70" s="536"/>
      <c r="O70" s="536"/>
      <c r="P70" s="536"/>
      <c r="Q70" s="536"/>
      <c r="R70" s="536"/>
      <c r="S70" s="536"/>
      <c r="T70" s="536"/>
      <c r="U70" s="536"/>
      <c r="V70" s="536"/>
      <c r="W70" s="536"/>
      <c r="X70" s="537"/>
      <c r="Y70" s="533"/>
      <c r="Z70" s="534"/>
      <c r="AA70" s="534"/>
      <c r="AB70" s="534"/>
      <c r="AC70" s="538"/>
      <c r="AD70" s="530"/>
      <c r="AE70" s="531"/>
      <c r="AF70" s="531"/>
      <c r="AG70" s="532"/>
    </row>
    <row r="71" spans="1:33">
      <c r="A71" s="530"/>
      <c r="B71" s="531"/>
      <c r="C71" s="531"/>
      <c r="D71" s="531"/>
      <c r="E71" s="531"/>
      <c r="F71" s="532"/>
      <c r="G71" s="533"/>
      <c r="H71" s="534"/>
      <c r="I71" s="534"/>
      <c r="J71" s="534"/>
      <c r="K71" s="534"/>
      <c r="L71" s="108"/>
      <c r="M71" s="535"/>
      <c r="N71" s="536"/>
      <c r="O71" s="536"/>
      <c r="P71" s="536"/>
      <c r="Q71" s="536"/>
      <c r="R71" s="536"/>
      <c r="S71" s="536"/>
      <c r="T71" s="536"/>
      <c r="U71" s="536"/>
      <c r="V71" s="536"/>
      <c r="W71" s="536"/>
      <c r="X71" s="537"/>
      <c r="Y71" s="533"/>
      <c r="Z71" s="534"/>
      <c r="AA71" s="534"/>
      <c r="AB71" s="534"/>
      <c r="AC71" s="538"/>
      <c r="AD71" s="530"/>
      <c r="AE71" s="531"/>
      <c r="AF71" s="531"/>
      <c r="AG71" s="532"/>
    </row>
    <row r="72" spans="1:33">
      <c r="A72" s="530"/>
      <c r="B72" s="531"/>
      <c r="C72" s="531"/>
      <c r="D72" s="531"/>
      <c r="E72" s="531"/>
      <c r="F72" s="532"/>
      <c r="G72" s="533"/>
      <c r="H72" s="534"/>
      <c r="I72" s="534"/>
      <c r="J72" s="534"/>
      <c r="K72" s="534"/>
      <c r="L72" s="108"/>
      <c r="M72" s="535"/>
      <c r="N72" s="536"/>
      <c r="O72" s="536"/>
      <c r="P72" s="536"/>
      <c r="Q72" s="536"/>
      <c r="R72" s="536"/>
      <c r="S72" s="536"/>
      <c r="T72" s="536"/>
      <c r="U72" s="536"/>
      <c r="V72" s="536"/>
      <c r="W72" s="536"/>
      <c r="X72" s="537"/>
      <c r="Y72" s="533"/>
      <c r="Z72" s="534"/>
      <c r="AA72" s="534"/>
      <c r="AB72" s="534"/>
      <c r="AC72" s="538"/>
      <c r="AD72" s="530"/>
      <c r="AE72" s="531"/>
      <c r="AF72" s="531"/>
      <c r="AG72" s="532"/>
    </row>
    <row r="73" spans="1:33">
      <c r="A73" s="530"/>
      <c r="B73" s="531"/>
      <c r="C73" s="531"/>
      <c r="D73" s="531"/>
      <c r="E73" s="531"/>
      <c r="F73" s="532"/>
      <c r="G73" s="533"/>
      <c r="H73" s="534"/>
      <c r="I73" s="534"/>
      <c r="J73" s="534"/>
      <c r="K73" s="534"/>
      <c r="L73" s="108"/>
      <c r="M73" s="535"/>
      <c r="N73" s="536"/>
      <c r="O73" s="536"/>
      <c r="P73" s="536"/>
      <c r="Q73" s="536"/>
      <c r="R73" s="536"/>
      <c r="S73" s="536"/>
      <c r="T73" s="536"/>
      <c r="U73" s="536"/>
      <c r="V73" s="536"/>
      <c r="W73" s="536"/>
      <c r="X73" s="537"/>
      <c r="Y73" s="533"/>
      <c r="Z73" s="534"/>
      <c r="AA73" s="534"/>
      <c r="AB73" s="534"/>
      <c r="AC73" s="538"/>
      <c r="AD73" s="530"/>
      <c r="AE73" s="531"/>
      <c r="AF73" s="531"/>
      <c r="AG73" s="532"/>
    </row>
    <row r="74" spans="1:33">
      <c r="A74" s="530"/>
      <c r="B74" s="531"/>
      <c r="C74" s="531"/>
      <c r="D74" s="531"/>
      <c r="E74" s="531"/>
      <c r="F74" s="532"/>
      <c r="G74" s="533"/>
      <c r="H74" s="534"/>
      <c r="I74" s="534"/>
      <c r="J74" s="534"/>
      <c r="K74" s="534"/>
      <c r="L74" s="108"/>
      <c r="M74" s="535"/>
      <c r="N74" s="536"/>
      <c r="O74" s="536"/>
      <c r="P74" s="536"/>
      <c r="Q74" s="536"/>
      <c r="R74" s="536"/>
      <c r="S74" s="536"/>
      <c r="T74" s="536"/>
      <c r="U74" s="536"/>
      <c r="V74" s="536"/>
      <c r="W74" s="536"/>
      <c r="X74" s="537"/>
      <c r="Y74" s="533"/>
      <c r="Z74" s="534"/>
      <c r="AA74" s="534"/>
      <c r="AB74" s="534"/>
      <c r="AC74" s="538"/>
      <c r="AD74" s="530"/>
      <c r="AE74" s="531"/>
      <c r="AF74" s="531"/>
      <c r="AG74" s="532"/>
    </row>
    <row r="75" spans="1:33">
      <c r="A75" s="530"/>
      <c r="B75" s="531"/>
      <c r="C75" s="531"/>
      <c r="D75" s="531"/>
      <c r="E75" s="531"/>
      <c r="F75" s="532"/>
      <c r="G75" s="533"/>
      <c r="H75" s="534"/>
      <c r="I75" s="534"/>
      <c r="J75" s="534"/>
      <c r="K75" s="534"/>
      <c r="L75" s="108"/>
      <c r="M75" s="535"/>
      <c r="N75" s="536"/>
      <c r="O75" s="536"/>
      <c r="P75" s="536"/>
      <c r="Q75" s="536"/>
      <c r="R75" s="536"/>
      <c r="S75" s="536"/>
      <c r="T75" s="536"/>
      <c r="U75" s="536"/>
      <c r="V75" s="536"/>
      <c r="W75" s="536"/>
      <c r="X75" s="537"/>
      <c r="Y75" s="533"/>
      <c r="Z75" s="534"/>
      <c r="AA75" s="534"/>
      <c r="AB75" s="534"/>
      <c r="AC75" s="538"/>
      <c r="AD75" s="530"/>
      <c r="AE75" s="531"/>
      <c r="AF75" s="531"/>
      <c r="AG75" s="532"/>
    </row>
    <row r="76" spans="1:33">
      <c r="A76" s="530"/>
      <c r="B76" s="531"/>
      <c r="C76" s="531"/>
      <c r="D76" s="531"/>
      <c r="E76" s="531"/>
      <c r="F76" s="532"/>
      <c r="G76" s="533"/>
      <c r="H76" s="534"/>
      <c r="I76" s="534"/>
      <c r="J76" s="534"/>
      <c r="K76" s="534"/>
      <c r="L76" s="108"/>
      <c r="M76" s="535"/>
      <c r="N76" s="536"/>
      <c r="O76" s="536"/>
      <c r="P76" s="536"/>
      <c r="Q76" s="536"/>
      <c r="R76" s="536"/>
      <c r="S76" s="536"/>
      <c r="T76" s="536"/>
      <c r="U76" s="536"/>
      <c r="V76" s="536"/>
      <c r="W76" s="536"/>
      <c r="X76" s="537"/>
      <c r="Y76" s="533"/>
      <c r="Z76" s="534"/>
      <c r="AA76" s="534"/>
      <c r="AB76" s="534"/>
      <c r="AC76" s="538"/>
      <c r="AD76" s="530"/>
      <c r="AE76" s="531"/>
      <c r="AF76" s="531"/>
      <c r="AG76" s="532"/>
    </row>
    <row r="77" spans="1:33">
      <c r="A77" s="530"/>
      <c r="B77" s="531"/>
      <c r="C77" s="531"/>
      <c r="D77" s="531"/>
      <c r="E77" s="531"/>
      <c r="F77" s="532"/>
      <c r="G77" s="533"/>
      <c r="H77" s="534"/>
      <c r="I77" s="534"/>
      <c r="J77" s="534"/>
      <c r="K77" s="534"/>
      <c r="L77" s="108"/>
      <c r="M77" s="535"/>
      <c r="N77" s="536"/>
      <c r="O77" s="536"/>
      <c r="P77" s="536"/>
      <c r="Q77" s="536"/>
      <c r="R77" s="536"/>
      <c r="S77" s="536"/>
      <c r="T77" s="536"/>
      <c r="U77" s="536"/>
      <c r="V77" s="536"/>
      <c r="W77" s="536"/>
      <c r="X77" s="537"/>
      <c r="Y77" s="533"/>
      <c r="Z77" s="534"/>
      <c r="AA77" s="534"/>
      <c r="AB77" s="534"/>
      <c r="AC77" s="538"/>
      <c r="AD77" s="530"/>
      <c r="AE77" s="531"/>
      <c r="AF77" s="531"/>
      <c r="AG77" s="532"/>
    </row>
    <row r="78" spans="1:33">
      <c r="A78" s="530"/>
      <c r="B78" s="531"/>
      <c r="C78" s="531"/>
      <c r="D78" s="531"/>
      <c r="E78" s="531"/>
      <c r="F78" s="532"/>
      <c r="G78" s="533"/>
      <c r="H78" s="534"/>
      <c r="I78" s="534"/>
      <c r="J78" s="534"/>
      <c r="K78" s="534"/>
      <c r="L78" s="108"/>
      <c r="M78" s="535"/>
      <c r="N78" s="536"/>
      <c r="O78" s="536"/>
      <c r="P78" s="536"/>
      <c r="Q78" s="536"/>
      <c r="R78" s="536"/>
      <c r="S78" s="536"/>
      <c r="T78" s="536"/>
      <c r="U78" s="536"/>
      <c r="V78" s="536"/>
      <c r="W78" s="536"/>
      <c r="X78" s="537"/>
      <c r="Y78" s="533"/>
      <c r="Z78" s="534"/>
      <c r="AA78" s="534"/>
      <c r="AB78" s="534"/>
      <c r="AC78" s="538"/>
      <c r="AD78" s="530"/>
      <c r="AE78" s="531"/>
      <c r="AF78" s="531"/>
      <c r="AG78" s="532"/>
    </row>
    <row r="79" spans="1:33">
      <c r="A79" s="530"/>
      <c r="B79" s="531"/>
      <c r="C79" s="531"/>
      <c r="D79" s="531"/>
      <c r="E79" s="531"/>
      <c r="F79" s="532"/>
      <c r="G79" s="533"/>
      <c r="H79" s="534"/>
      <c r="I79" s="534"/>
      <c r="J79" s="534"/>
      <c r="K79" s="534"/>
      <c r="L79" s="108"/>
      <c r="M79" s="535"/>
      <c r="N79" s="536"/>
      <c r="O79" s="536"/>
      <c r="P79" s="536"/>
      <c r="Q79" s="536"/>
      <c r="R79" s="536"/>
      <c r="S79" s="536"/>
      <c r="T79" s="536"/>
      <c r="U79" s="536"/>
      <c r="V79" s="536"/>
      <c r="W79" s="536"/>
      <c r="X79" s="537"/>
      <c r="Y79" s="533"/>
      <c r="Z79" s="534"/>
      <c r="AA79" s="534"/>
      <c r="AB79" s="534"/>
      <c r="AC79" s="538"/>
      <c r="AD79" s="530"/>
      <c r="AE79" s="531"/>
      <c r="AF79" s="531"/>
      <c r="AG79" s="532"/>
    </row>
    <row r="80" spans="1:33">
      <c r="A80" s="530"/>
      <c r="B80" s="531"/>
      <c r="C80" s="531"/>
      <c r="D80" s="531"/>
      <c r="E80" s="531"/>
      <c r="F80" s="532"/>
      <c r="G80" s="533"/>
      <c r="H80" s="534"/>
      <c r="I80" s="534"/>
      <c r="J80" s="534"/>
      <c r="K80" s="534"/>
      <c r="L80" s="108"/>
      <c r="M80" s="535"/>
      <c r="N80" s="536"/>
      <c r="O80" s="536"/>
      <c r="P80" s="536"/>
      <c r="Q80" s="536"/>
      <c r="R80" s="536"/>
      <c r="S80" s="536"/>
      <c r="T80" s="536"/>
      <c r="U80" s="536"/>
      <c r="V80" s="536"/>
      <c r="W80" s="536"/>
      <c r="X80" s="537"/>
      <c r="Y80" s="533"/>
      <c r="Z80" s="534"/>
      <c r="AA80" s="534"/>
      <c r="AB80" s="534"/>
      <c r="AC80" s="538"/>
      <c r="AD80" s="530"/>
      <c r="AE80" s="531"/>
      <c r="AF80" s="531"/>
      <c r="AG80" s="532"/>
    </row>
    <row r="81" spans="1:33">
      <c r="A81" s="530"/>
      <c r="B81" s="531"/>
      <c r="C81" s="531"/>
      <c r="D81" s="531"/>
      <c r="E81" s="531"/>
      <c r="F81" s="532"/>
      <c r="G81" s="533"/>
      <c r="H81" s="534"/>
      <c r="I81" s="534"/>
      <c r="J81" s="534"/>
      <c r="K81" s="534"/>
      <c r="L81" s="108"/>
      <c r="M81" s="535"/>
      <c r="N81" s="536"/>
      <c r="O81" s="536"/>
      <c r="P81" s="536"/>
      <c r="Q81" s="536"/>
      <c r="R81" s="536"/>
      <c r="S81" s="536"/>
      <c r="T81" s="536"/>
      <c r="U81" s="536"/>
      <c r="V81" s="536"/>
      <c r="W81" s="536"/>
      <c r="X81" s="537"/>
      <c r="Y81" s="533"/>
      <c r="Z81" s="534"/>
      <c r="AA81" s="534"/>
      <c r="AB81" s="534"/>
      <c r="AC81" s="538"/>
      <c r="AD81" s="530"/>
      <c r="AE81" s="531"/>
      <c r="AF81" s="531"/>
      <c r="AG81" s="532"/>
    </row>
    <row r="82" spans="1:33">
      <c r="A82" s="530"/>
      <c r="B82" s="531"/>
      <c r="C82" s="531"/>
      <c r="D82" s="531"/>
      <c r="E82" s="531"/>
      <c r="F82" s="532"/>
      <c r="G82" s="533"/>
      <c r="H82" s="534"/>
      <c r="I82" s="534"/>
      <c r="J82" s="534"/>
      <c r="K82" s="534"/>
      <c r="L82" s="108"/>
      <c r="M82" s="535"/>
      <c r="N82" s="536"/>
      <c r="O82" s="536"/>
      <c r="P82" s="536"/>
      <c r="Q82" s="536"/>
      <c r="R82" s="536"/>
      <c r="S82" s="536"/>
      <c r="T82" s="536"/>
      <c r="U82" s="536"/>
      <c r="V82" s="536"/>
      <c r="W82" s="536"/>
      <c r="X82" s="537"/>
      <c r="Y82" s="533"/>
      <c r="Z82" s="534"/>
      <c r="AA82" s="534"/>
      <c r="AB82" s="534"/>
      <c r="AC82" s="538"/>
      <c r="AD82" s="530"/>
      <c r="AE82" s="531"/>
      <c r="AF82" s="531"/>
      <c r="AG82" s="532"/>
    </row>
    <row r="83" spans="1:33">
      <c r="A83" s="530"/>
      <c r="B83" s="531"/>
      <c r="C83" s="531"/>
      <c r="D83" s="531"/>
      <c r="E83" s="531"/>
      <c r="F83" s="532"/>
      <c r="G83" s="533"/>
      <c r="H83" s="534"/>
      <c r="I83" s="534"/>
      <c r="J83" s="534"/>
      <c r="K83" s="534"/>
      <c r="L83" s="108"/>
      <c r="M83" s="535"/>
      <c r="N83" s="536"/>
      <c r="O83" s="536"/>
      <c r="P83" s="536"/>
      <c r="Q83" s="536"/>
      <c r="R83" s="536"/>
      <c r="S83" s="536"/>
      <c r="T83" s="536"/>
      <c r="U83" s="536"/>
      <c r="V83" s="536"/>
      <c r="W83" s="536"/>
      <c r="X83" s="537"/>
      <c r="Y83" s="533"/>
      <c r="Z83" s="534"/>
      <c r="AA83" s="534"/>
      <c r="AB83" s="534"/>
      <c r="AC83" s="538"/>
      <c r="AD83" s="530"/>
      <c r="AE83" s="531"/>
      <c r="AF83" s="531"/>
      <c r="AG83" s="532"/>
    </row>
    <row r="84" spans="1:33">
      <c r="A84" s="530"/>
      <c r="B84" s="531"/>
      <c r="C84" s="531"/>
      <c r="D84" s="531"/>
      <c r="E84" s="531"/>
      <c r="F84" s="532"/>
      <c r="G84" s="533"/>
      <c r="H84" s="534"/>
      <c r="I84" s="534"/>
      <c r="J84" s="534"/>
      <c r="K84" s="534"/>
      <c r="L84" s="108"/>
      <c r="M84" s="535"/>
      <c r="N84" s="536"/>
      <c r="O84" s="536"/>
      <c r="P84" s="536"/>
      <c r="Q84" s="536"/>
      <c r="R84" s="536"/>
      <c r="S84" s="536"/>
      <c r="T84" s="536"/>
      <c r="U84" s="536"/>
      <c r="V84" s="536"/>
      <c r="W84" s="536"/>
      <c r="X84" s="537"/>
      <c r="Y84" s="533"/>
      <c r="Z84" s="534"/>
      <c r="AA84" s="534"/>
      <c r="AB84" s="534"/>
      <c r="AC84" s="538"/>
      <c r="AD84" s="530"/>
      <c r="AE84" s="531"/>
      <c r="AF84" s="531"/>
      <c r="AG84" s="532"/>
    </row>
    <row r="85" spans="1:33">
      <c r="A85" s="530"/>
      <c r="B85" s="531"/>
      <c r="C85" s="531"/>
      <c r="D85" s="531"/>
      <c r="E85" s="531"/>
      <c r="F85" s="532"/>
      <c r="G85" s="533"/>
      <c r="H85" s="534"/>
      <c r="I85" s="534"/>
      <c r="J85" s="534"/>
      <c r="K85" s="534"/>
      <c r="L85" s="108"/>
      <c r="M85" s="535"/>
      <c r="N85" s="536"/>
      <c r="O85" s="536"/>
      <c r="P85" s="536"/>
      <c r="Q85" s="536"/>
      <c r="R85" s="536"/>
      <c r="S85" s="536"/>
      <c r="T85" s="536"/>
      <c r="U85" s="536"/>
      <c r="V85" s="536"/>
      <c r="W85" s="536"/>
      <c r="X85" s="537"/>
      <c r="Y85" s="533"/>
      <c r="Z85" s="534"/>
      <c r="AA85" s="534"/>
      <c r="AB85" s="534"/>
      <c r="AC85" s="538"/>
      <c r="AD85" s="530"/>
      <c r="AE85" s="531"/>
      <c r="AF85" s="531"/>
      <c r="AG85" s="532"/>
    </row>
    <row r="86" spans="1:33">
      <c r="A86" s="530"/>
      <c r="B86" s="531"/>
      <c r="C86" s="531"/>
      <c r="D86" s="531"/>
      <c r="E86" s="531"/>
      <c r="F86" s="532"/>
      <c r="G86" s="533"/>
      <c r="H86" s="534"/>
      <c r="I86" s="534"/>
      <c r="J86" s="534"/>
      <c r="K86" s="534"/>
      <c r="L86" s="108"/>
      <c r="M86" s="535"/>
      <c r="N86" s="536"/>
      <c r="O86" s="536"/>
      <c r="P86" s="536"/>
      <c r="Q86" s="536"/>
      <c r="R86" s="536"/>
      <c r="S86" s="536"/>
      <c r="T86" s="536"/>
      <c r="U86" s="536"/>
      <c r="V86" s="536"/>
      <c r="W86" s="536"/>
      <c r="X86" s="537"/>
      <c r="Y86" s="533"/>
      <c r="Z86" s="534"/>
      <c r="AA86" s="534"/>
      <c r="AB86" s="534"/>
      <c r="AC86" s="538"/>
      <c r="AD86" s="530"/>
      <c r="AE86" s="531"/>
      <c r="AF86" s="531"/>
      <c r="AG86" s="532"/>
    </row>
    <row r="87" spans="1:33">
      <c r="A87" s="530"/>
      <c r="B87" s="531"/>
      <c r="C87" s="531"/>
      <c r="D87" s="531"/>
      <c r="E87" s="531"/>
      <c r="F87" s="532"/>
      <c r="G87" s="533"/>
      <c r="H87" s="534"/>
      <c r="I87" s="534"/>
      <c r="J87" s="534"/>
      <c r="K87" s="534"/>
      <c r="L87" s="108"/>
      <c r="M87" s="535"/>
      <c r="N87" s="536"/>
      <c r="O87" s="536"/>
      <c r="P87" s="536"/>
      <c r="Q87" s="536"/>
      <c r="R87" s="536"/>
      <c r="S87" s="536"/>
      <c r="T87" s="536"/>
      <c r="U87" s="536"/>
      <c r="V87" s="536"/>
      <c r="W87" s="536"/>
      <c r="X87" s="537"/>
      <c r="Y87" s="533"/>
      <c r="Z87" s="534"/>
      <c r="AA87" s="534"/>
      <c r="AB87" s="534"/>
      <c r="AC87" s="538"/>
      <c r="AD87" s="530"/>
      <c r="AE87" s="531"/>
      <c r="AF87" s="531"/>
      <c r="AG87" s="532"/>
    </row>
    <row r="88" spans="1:33">
      <c r="A88" s="530"/>
      <c r="B88" s="531"/>
      <c r="C88" s="531"/>
      <c r="D88" s="531"/>
      <c r="E88" s="531"/>
      <c r="F88" s="532"/>
      <c r="G88" s="533"/>
      <c r="H88" s="534"/>
      <c r="I88" s="534"/>
      <c r="J88" s="534"/>
      <c r="K88" s="534"/>
      <c r="L88" s="108"/>
      <c r="M88" s="535"/>
      <c r="N88" s="536"/>
      <c r="O88" s="536"/>
      <c r="P88" s="536"/>
      <c r="Q88" s="536"/>
      <c r="R88" s="536"/>
      <c r="S88" s="536"/>
      <c r="T88" s="536"/>
      <c r="U88" s="536"/>
      <c r="V88" s="536"/>
      <c r="W88" s="536"/>
      <c r="X88" s="537"/>
      <c r="Y88" s="533"/>
      <c r="Z88" s="534"/>
      <c r="AA88" s="534"/>
      <c r="AB88" s="534"/>
      <c r="AC88" s="538"/>
      <c r="AD88" s="530"/>
      <c r="AE88" s="531"/>
      <c r="AF88" s="531"/>
      <c r="AG88" s="532"/>
    </row>
    <row r="89" spans="1:33">
      <c r="A89" s="530"/>
      <c r="B89" s="531"/>
      <c r="C89" s="531"/>
      <c r="D89" s="531"/>
      <c r="E89" s="531"/>
      <c r="F89" s="532"/>
      <c r="G89" s="533"/>
      <c r="H89" s="534"/>
      <c r="I89" s="534"/>
      <c r="J89" s="534"/>
      <c r="K89" s="534"/>
      <c r="L89" s="108"/>
      <c r="M89" s="535"/>
      <c r="N89" s="536"/>
      <c r="O89" s="536"/>
      <c r="P89" s="536"/>
      <c r="Q89" s="536"/>
      <c r="R89" s="536"/>
      <c r="S89" s="536"/>
      <c r="T89" s="536"/>
      <c r="U89" s="536"/>
      <c r="V89" s="536"/>
      <c r="W89" s="536"/>
      <c r="X89" s="537"/>
      <c r="Y89" s="533"/>
      <c r="Z89" s="534"/>
      <c r="AA89" s="534"/>
      <c r="AB89" s="534"/>
      <c r="AC89" s="538"/>
      <c r="AD89" s="530"/>
      <c r="AE89" s="531"/>
      <c r="AF89" s="531"/>
      <c r="AG89" s="532"/>
    </row>
    <row r="90" spans="1:33">
      <c r="A90" s="530"/>
      <c r="B90" s="531"/>
      <c r="C90" s="531"/>
      <c r="D90" s="531"/>
      <c r="E90" s="531"/>
      <c r="F90" s="532"/>
      <c r="G90" s="533"/>
      <c r="H90" s="534"/>
      <c r="I90" s="534"/>
      <c r="J90" s="534"/>
      <c r="K90" s="534"/>
      <c r="L90" s="108"/>
      <c r="M90" s="535"/>
      <c r="N90" s="536"/>
      <c r="O90" s="536"/>
      <c r="P90" s="536"/>
      <c r="Q90" s="536"/>
      <c r="R90" s="536"/>
      <c r="S90" s="536"/>
      <c r="T90" s="536"/>
      <c r="U90" s="536"/>
      <c r="V90" s="536"/>
      <c r="W90" s="536"/>
      <c r="X90" s="537"/>
      <c r="Y90" s="533"/>
      <c r="Z90" s="534"/>
      <c r="AA90" s="534"/>
      <c r="AB90" s="534"/>
      <c r="AC90" s="538"/>
      <c r="AD90" s="530"/>
      <c r="AE90" s="531"/>
      <c r="AF90" s="531"/>
      <c r="AG90" s="532"/>
    </row>
    <row r="91" spans="1:33">
      <c r="A91" s="530"/>
      <c r="B91" s="531"/>
      <c r="C91" s="531"/>
      <c r="D91" s="531"/>
      <c r="E91" s="531"/>
      <c r="F91" s="532"/>
      <c r="G91" s="533"/>
      <c r="H91" s="534"/>
      <c r="I91" s="534"/>
      <c r="J91" s="534"/>
      <c r="K91" s="534"/>
      <c r="L91" s="108"/>
      <c r="M91" s="535"/>
      <c r="N91" s="536"/>
      <c r="O91" s="536"/>
      <c r="P91" s="536"/>
      <c r="Q91" s="536"/>
      <c r="R91" s="536"/>
      <c r="S91" s="536"/>
      <c r="T91" s="536"/>
      <c r="U91" s="536"/>
      <c r="V91" s="536"/>
      <c r="W91" s="536"/>
      <c r="X91" s="537"/>
      <c r="Y91" s="533"/>
      <c r="Z91" s="534"/>
      <c r="AA91" s="534"/>
      <c r="AB91" s="534"/>
      <c r="AC91" s="538"/>
      <c r="AD91" s="530"/>
      <c r="AE91" s="531"/>
      <c r="AF91" s="531"/>
      <c r="AG91" s="532"/>
    </row>
    <row r="92" spans="1:33">
      <c r="A92" s="530"/>
      <c r="B92" s="531"/>
      <c r="C92" s="531"/>
      <c r="D92" s="531"/>
      <c r="E92" s="531"/>
      <c r="F92" s="532"/>
      <c r="G92" s="533"/>
      <c r="H92" s="534"/>
      <c r="I92" s="534"/>
      <c r="J92" s="534"/>
      <c r="K92" s="534"/>
      <c r="L92" s="108"/>
      <c r="M92" s="535"/>
      <c r="N92" s="536"/>
      <c r="O92" s="536"/>
      <c r="P92" s="536"/>
      <c r="Q92" s="536"/>
      <c r="R92" s="536"/>
      <c r="S92" s="536"/>
      <c r="T92" s="536"/>
      <c r="U92" s="536"/>
      <c r="V92" s="536"/>
      <c r="W92" s="536"/>
      <c r="X92" s="537"/>
      <c r="Y92" s="533"/>
      <c r="Z92" s="534"/>
      <c r="AA92" s="534"/>
      <c r="AB92" s="534"/>
      <c r="AC92" s="538"/>
      <c r="AD92" s="530"/>
      <c r="AE92" s="531"/>
      <c r="AF92" s="531"/>
      <c r="AG92" s="532"/>
    </row>
    <row r="93" spans="1:33">
      <c r="A93" s="530"/>
      <c r="B93" s="531"/>
      <c r="C93" s="531"/>
      <c r="D93" s="531"/>
      <c r="E93" s="531"/>
      <c r="F93" s="532"/>
      <c r="G93" s="533"/>
      <c r="H93" s="534"/>
      <c r="I93" s="534"/>
      <c r="J93" s="534"/>
      <c r="K93" s="534"/>
      <c r="L93" s="108"/>
      <c r="M93" s="535"/>
      <c r="N93" s="536"/>
      <c r="O93" s="536"/>
      <c r="P93" s="536"/>
      <c r="Q93" s="536"/>
      <c r="R93" s="536"/>
      <c r="S93" s="536"/>
      <c r="T93" s="536"/>
      <c r="U93" s="536"/>
      <c r="V93" s="536"/>
      <c r="W93" s="536"/>
      <c r="X93" s="537"/>
      <c r="Y93" s="533"/>
      <c r="Z93" s="534"/>
      <c r="AA93" s="534"/>
      <c r="AB93" s="534"/>
      <c r="AC93" s="538"/>
      <c r="AD93" s="530"/>
      <c r="AE93" s="531"/>
      <c r="AF93" s="531"/>
      <c r="AG93" s="532"/>
    </row>
    <row r="94" spans="1:33">
      <c r="A94" s="530"/>
      <c r="B94" s="531"/>
      <c r="C94" s="531"/>
      <c r="D94" s="531"/>
      <c r="E94" s="531"/>
      <c r="F94" s="532"/>
      <c r="G94" s="533"/>
      <c r="H94" s="534"/>
      <c r="I94" s="534"/>
      <c r="J94" s="534"/>
      <c r="K94" s="534"/>
      <c r="L94" s="108"/>
      <c r="M94" s="535"/>
      <c r="N94" s="536"/>
      <c r="O94" s="536"/>
      <c r="P94" s="536"/>
      <c r="Q94" s="536"/>
      <c r="R94" s="536"/>
      <c r="S94" s="536"/>
      <c r="T94" s="536"/>
      <c r="U94" s="536"/>
      <c r="V94" s="536"/>
      <c r="W94" s="536"/>
      <c r="X94" s="537"/>
      <c r="Y94" s="533"/>
      <c r="Z94" s="534"/>
      <c r="AA94" s="534"/>
      <c r="AB94" s="534"/>
      <c r="AC94" s="538"/>
      <c r="AD94" s="530"/>
      <c r="AE94" s="531"/>
      <c r="AF94" s="531"/>
      <c r="AG94" s="532"/>
    </row>
    <row r="95" spans="1:33">
      <c r="A95" s="520"/>
      <c r="B95" s="521"/>
      <c r="C95" s="521"/>
      <c r="D95" s="521"/>
      <c r="E95" s="521"/>
      <c r="F95" s="522"/>
      <c r="G95" s="523"/>
      <c r="H95" s="524"/>
      <c r="I95" s="524"/>
      <c r="J95" s="524"/>
      <c r="K95" s="524"/>
      <c r="L95" s="109"/>
      <c r="M95" s="525"/>
      <c r="N95" s="526"/>
      <c r="O95" s="526"/>
      <c r="P95" s="526"/>
      <c r="Q95" s="526"/>
      <c r="R95" s="526"/>
      <c r="S95" s="526"/>
      <c r="T95" s="526"/>
      <c r="U95" s="526"/>
      <c r="V95" s="526"/>
      <c r="W95" s="526"/>
      <c r="X95" s="527"/>
      <c r="Y95" s="523"/>
      <c r="Z95" s="524"/>
      <c r="AA95" s="524"/>
      <c r="AB95" s="524"/>
      <c r="AC95" s="528"/>
      <c r="AD95" s="520"/>
      <c r="AE95" s="521"/>
      <c r="AF95" s="521"/>
      <c r="AG95" s="522"/>
    </row>
    <row r="101" spans="1:33" ht="13.5">
      <c r="A101" s="529" t="s">
        <v>90</v>
      </c>
      <c r="B101" s="529"/>
      <c r="C101" s="529"/>
      <c r="D101" s="529"/>
      <c r="E101" s="529"/>
      <c r="F101" s="529"/>
      <c r="G101" s="529"/>
      <c r="H101" s="529"/>
      <c r="I101" s="529"/>
      <c r="J101" s="529"/>
      <c r="K101" s="529"/>
      <c r="L101" s="529"/>
      <c r="M101" s="529"/>
      <c r="N101" s="529"/>
      <c r="O101" s="529"/>
      <c r="P101" s="529"/>
      <c r="Q101" s="529"/>
      <c r="R101" s="529"/>
      <c r="S101" s="529"/>
      <c r="T101" s="529"/>
      <c r="U101" s="529"/>
      <c r="V101" s="529"/>
      <c r="W101" s="529"/>
      <c r="X101" s="529"/>
      <c r="Y101" s="529"/>
      <c r="Z101" s="529"/>
      <c r="AA101" s="529"/>
      <c r="AB101" s="529"/>
      <c r="AC101" s="529"/>
      <c r="AD101" s="529"/>
      <c r="AE101" s="529"/>
      <c r="AF101" s="529"/>
      <c r="AG101" s="529"/>
    </row>
    <row r="102" spans="1:33">
      <c r="A102" s="519" t="s">
        <v>91</v>
      </c>
      <c r="B102" s="519"/>
      <c r="C102" s="519"/>
      <c r="D102" s="519"/>
      <c r="E102" s="519"/>
      <c r="F102" s="519"/>
      <c r="G102" s="519"/>
      <c r="H102" s="519" t="s">
        <v>92</v>
      </c>
      <c r="I102" s="519"/>
      <c r="J102" s="519"/>
      <c r="K102" s="519"/>
      <c r="L102" s="519"/>
      <c r="M102" s="519"/>
      <c r="N102" s="519"/>
      <c r="O102" s="519"/>
      <c r="P102" s="519" t="s">
        <v>93</v>
      </c>
      <c r="Q102" s="519"/>
      <c r="R102" s="519"/>
      <c r="S102" s="519" t="s">
        <v>94</v>
      </c>
      <c r="T102" s="519"/>
      <c r="U102" s="519"/>
      <c r="V102" s="519"/>
      <c r="W102" s="519"/>
      <c r="X102" s="519" t="s">
        <v>85</v>
      </c>
      <c r="Y102" s="519"/>
      <c r="Z102" s="519"/>
      <c r="AA102" s="519"/>
      <c r="AB102" s="519"/>
      <c r="AC102" s="519" t="s">
        <v>95</v>
      </c>
      <c r="AD102" s="519"/>
      <c r="AE102" s="519"/>
      <c r="AF102" s="519"/>
      <c r="AG102" s="519"/>
    </row>
    <row r="103" spans="1:33">
      <c r="A103" s="514"/>
      <c r="B103" s="514"/>
      <c r="C103" s="514"/>
      <c r="D103" s="514"/>
      <c r="E103" s="514"/>
      <c r="F103" s="514"/>
      <c r="G103" s="514"/>
      <c r="H103" s="515"/>
      <c r="I103" s="515"/>
      <c r="J103" s="515"/>
      <c r="K103" s="515"/>
      <c r="L103" s="515"/>
      <c r="M103" s="515"/>
      <c r="N103" s="515"/>
      <c r="O103" s="515"/>
      <c r="P103" s="516"/>
      <c r="Q103" s="516"/>
      <c r="R103" s="516"/>
      <c r="S103" s="517"/>
      <c r="T103" s="517"/>
      <c r="U103" s="517"/>
      <c r="V103" s="517"/>
      <c r="W103" s="517"/>
      <c r="X103" s="517"/>
      <c r="Y103" s="517"/>
      <c r="Z103" s="517"/>
      <c r="AA103" s="517"/>
      <c r="AB103" s="517"/>
      <c r="AC103" s="518"/>
      <c r="AD103" s="518"/>
      <c r="AE103" s="518"/>
      <c r="AF103" s="518"/>
      <c r="AG103" s="518"/>
    </row>
    <row r="104" spans="1:33">
      <c r="A104" s="504"/>
      <c r="B104" s="504"/>
      <c r="C104" s="504"/>
      <c r="D104" s="504"/>
      <c r="E104" s="504"/>
      <c r="F104" s="504"/>
      <c r="G104" s="504"/>
      <c r="H104" s="506"/>
      <c r="I104" s="506"/>
      <c r="J104" s="506"/>
      <c r="K104" s="506"/>
      <c r="L104" s="506"/>
      <c r="M104" s="506"/>
      <c r="N104" s="506"/>
      <c r="O104" s="506"/>
      <c r="P104" s="508"/>
      <c r="Q104" s="508"/>
      <c r="R104" s="508"/>
      <c r="S104" s="510"/>
      <c r="T104" s="510"/>
      <c r="U104" s="510"/>
      <c r="V104" s="510"/>
      <c r="W104" s="510"/>
      <c r="X104" s="510"/>
      <c r="Y104" s="510"/>
      <c r="Z104" s="510"/>
      <c r="AA104" s="510"/>
      <c r="AB104" s="510"/>
      <c r="AC104" s="512"/>
      <c r="AD104" s="512"/>
      <c r="AE104" s="512"/>
      <c r="AF104" s="512"/>
      <c r="AG104" s="512"/>
    </row>
    <row r="105" spans="1:33">
      <c r="A105" s="504"/>
      <c r="B105" s="504"/>
      <c r="C105" s="504"/>
      <c r="D105" s="504"/>
      <c r="E105" s="504"/>
      <c r="F105" s="504"/>
      <c r="G105" s="504"/>
      <c r="H105" s="506"/>
      <c r="I105" s="506"/>
      <c r="J105" s="506"/>
      <c r="K105" s="506"/>
      <c r="L105" s="506"/>
      <c r="M105" s="506"/>
      <c r="N105" s="506"/>
      <c r="O105" s="506"/>
      <c r="P105" s="508"/>
      <c r="Q105" s="508"/>
      <c r="R105" s="508"/>
      <c r="S105" s="510"/>
      <c r="T105" s="510"/>
      <c r="U105" s="510"/>
      <c r="V105" s="510"/>
      <c r="W105" s="510"/>
      <c r="X105" s="510"/>
      <c r="Y105" s="510"/>
      <c r="Z105" s="510"/>
      <c r="AA105" s="510"/>
      <c r="AB105" s="510"/>
      <c r="AC105" s="512"/>
      <c r="AD105" s="512"/>
      <c r="AE105" s="512"/>
      <c r="AF105" s="512"/>
      <c r="AG105" s="512"/>
    </row>
    <row r="106" spans="1:33">
      <c r="A106" s="504"/>
      <c r="B106" s="504"/>
      <c r="C106" s="504"/>
      <c r="D106" s="504"/>
      <c r="E106" s="504"/>
      <c r="F106" s="504"/>
      <c r="G106" s="504"/>
      <c r="H106" s="506"/>
      <c r="I106" s="506"/>
      <c r="J106" s="506"/>
      <c r="K106" s="506"/>
      <c r="L106" s="506"/>
      <c r="M106" s="506"/>
      <c r="N106" s="506"/>
      <c r="O106" s="506"/>
      <c r="P106" s="508"/>
      <c r="Q106" s="508"/>
      <c r="R106" s="508"/>
      <c r="S106" s="510"/>
      <c r="T106" s="510"/>
      <c r="U106" s="510"/>
      <c r="V106" s="510"/>
      <c r="W106" s="510"/>
      <c r="X106" s="510"/>
      <c r="Y106" s="510"/>
      <c r="Z106" s="510"/>
      <c r="AA106" s="510"/>
      <c r="AB106" s="510"/>
      <c r="AC106" s="512"/>
      <c r="AD106" s="512"/>
      <c r="AE106" s="512"/>
      <c r="AF106" s="512"/>
      <c r="AG106" s="512"/>
    </row>
    <row r="107" spans="1:33">
      <c r="A107" s="504"/>
      <c r="B107" s="504"/>
      <c r="C107" s="504"/>
      <c r="D107" s="504"/>
      <c r="E107" s="504"/>
      <c r="F107" s="504"/>
      <c r="G107" s="504"/>
      <c r="H107" s="506"/>
      <c r="I107" s="506"/>
      <c r="J107" s="506"/>
      <c r="K107" s="506"/>
      <c r="L107" s="506"/>
      <c r="M107" s="506"/>
      <c r="N107" s="506"/>
      <c r="O107" s="506"/>
      <c r="P107" s="508"/>
      <c r="Q107" s="508"/>
      <c r="R107" s="508"/>
      <c r="S107" s="510"/>
      <c r="T107" s="510"/>
      <c r="U107" s="510"/>
      <c r="V107" s="510"/>
      <c r="W107" s="510"/>
      <c r="X107" s="510"/>
      <c r="Y107" s="510"/>
      <c r="Z107" s="510"/>
      <c r="AA107" s="510"/>
      <c r="AB107" s="510"/>
      <c r="AC107" s="512"/>
      <c r="AD107" s="512"/>
      <c r="AE107" s="512"/>
      <c r="AF107" s="512"/>
      <c r="AG107" s="512"/>
    </row>
    <row r="108" spans="1:33">
      <c r="A108" s="504"/>
      <c r="B108" s="504"/>
      <c r="C108" s="504"/>
      <c r="D108" s="504"/>
      <c r="E108" s="504"/>
      <c r="F108" s="504"/>
      <c r="G108" s="504"/>
      <c r="H108" s="506"/>
      <c r="I108" s="506"/>
      <c r="J108" s="506"/>
      <c r="K108" s="506"/>
      <c r="L108" s="506"/>
      <c r="M108" s="506"/>
      <c r="N108" s="506"/>
      <c r="O108" s="506"/>
      <c r="P108" s="508"/>
      <c r="Q108" s="508"/>
      <c r="R108" s="508"/>
      <c r="S108" s="510"/>
      <c r="T108" s="510"/>
      <c r="U108" s="510"/>
      <c r="V108" s="510"/>
      <c r="W108" s="510"/>
      <c r="X108" s="510"/>
      <c r="Y108" s="510"/>
      <c r="Z108" s="510"/>
      <c r="AA108" s="510"/>
      <c r="AB108" s="510"/>
      <c r="AC108" s="512"/>
      <c r="AD108" s="512"/>
      <c r="AE108" s="512"/>
      <c r="AF108" s="512"/>
      <c r="AG108" s="512"/>
    </row>
    <row r="109" spans="1:33">
      <c r="A109" s="504"/>
      <c r="B109" s="504"/>
      <c r="C109" s="504"/>
      <c r="D109" s="504"/>
      <c r="E109" s="504"/>
      <c r="F109" s="504"/>
      <c r="G109" s="504"/>
      <c r="H109" s="506"/>
      <c r="I109" s="506"/>
      <c r="J109" s="506"/>
      <c r="K109" s="506"/>
      <c r="L109" s="506"/>
      <c r="M109" s="506"/>
      <c r="N109" s="506"/>
      <c r="O109" s="506"/>
      <c r="P109" s="508"/>
      <c r="Q109" s="508"/>
      <c r="R109" s="508"/>
      <c r="S109" s="510"/>
      <c r="T109" s="510"/>
      <c r="U109" s="510"/>
      <c r="V109" s="510"/>
      <c r="W109" s="510"/>
      <c r="X109" s="510"/>
      <c r="Y109" s="510"/>
      <c r="Z109" s="510"/>
      <c r="AA109" s="510"/>
      <c r="AB109" s="510"/>
      <c r="AC109" s="512"/>
      <c r="AD109" s="512"/>
      <c r="AE109" s="512"/>
      <c r="AF109" s="512"/>
      <c r="AG109" s="512"/>
    </row>
    <row r="110" spans="1:33">
      <c r="A110" s="505"/>
      <c r="B110" s="505"/>
      <c r="C110" s="505"/>
      <c r="D110" s="505"/>
      <c r="E110" s="505"/>
      <c r="F110" s="505"/>
      <c r="G110" s="505"/>
      <c r="H110" s="507"/>
      <c r="I110" s="507"/>
      <c r="J110" s="507"/>
      <c r="K110" s="507"/>
      <c r="L110" s="507"/>
      <c r="M110" s="507"/>
      <c r="N110" s="507"/>
      <c r="O110" s="507"/>
      <c r="P110" s="509"/>
      <c r="Q110" s="509"/>
      <c r="R110" s="509"/>
      <c r="S110" s="511"/>
      <c r="T110" s="511"/>
      <c r="U110" s="511"/>
      <c r="V110" s="511"/>
      <c r="W110" s="511"/>
      <c r="X110" s="511"/>
      <c r="Y110" s="511"/>
      <c r="Z110" s="511"/>
      <c r="AA110" s="511"/>
      <c r="AB110" s="511"/>
      <c r="AC110" s="513"/>
      <c r="AD110" s="513"/>
      <c r="AE110" s="513"/>
      <c r="AF110" s="513"/>
      <c r="AG110" s="513"/>
    </row>
  </sheetData>
  <sheetProtection algorithmName="SHA-512" hashValue="QSjox3yaqpvVBwUT2Lz2pW9eD0F8Fnz26GT4lf5ygh9xfe2cgWqtZQF/4dM5krUO14ay0+Q/X8nIRTWM2bg0Bg==" saltValue="/mDX3bpeKDO41MhSsa2pAg==" spinCount="100000" sheet="1" formatCells="0" formatColumns="0" formatRows="0" selectLockedCells="1"/>
  <mergeCells count="422">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Z7:AF7"/>
    <mergeCell ref="A16:F16"/>
    <mergeCell ref="G16:K16"/>
    <mergeCell ref="M16:X16"/>
    <mergeCell ref="Y16:AC16"/>
    <mergeCell ref="AD16:AG16"/>
    <mergeCell ref="C8:J11"/>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9:G50"/>
    <mergeCell ref="H49:O50"/>
    <mergeCell ref="P49:R50"/>
    <mergeCell ref="S49:W50"/>
    <mergeCell ref="X49:AB50"/>
    <mergeCell ref="AC49:AG50"/>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9B8D3-C146-4F89-82B1-875CECBDC6D4}">
  <sheetPr>
    <tabColor rgb="FFFF99FF"/>
    <pageSetUpPr fitToPage="1"/>
  </sheetPr>
  <dimension ref="A1:AL110"/>
  <sheetViews>
    <sheetView showGridLines="0" view="pageBreakPreview" zoomScale="90" zoomScaleNormal="100" zoomScaleSheetLayoutView="90" workbookViewId="0">
      <selection activeCell="C17" sqref="C17:Y17"/>
    </sheetView>
  </sheetViews>
  <sheetFormatPr defaultColWidth="2.33203125" defaultRowHeight="12.5"/>
  <cols>
    <col min="1" max="19" width="2.33203125" style="3"/>
    <col min="20" max="20" width="2.33203125" style="3" customWidth="1"/>
    <col min="21" max="37" width="2.33203125" style="3"/>
    <col min="38" max="52" width="0" style="3" hidden="1" customWidth="1"/>
    <col min="53" max="16384" width="2.33203125" style="3"/>
  </cols>
  <sheetData>
    <row r="1" spans="1:38" ht="15" customHeight="1">
      <c r="A1" s="568" t="s">
        <v>480</v>
      </c>
      <c r="B1" s="568"/>
      <c r="C1" s="568"/>
      <c r="D1" s="568"/>
      <c r="E1" s="568"/>
      <c r="F1" s="568"/>
      <c r="G1" s="568"/>
      <c r="H1" s="568"/>
      <c r="I1" s="568"/>
      <c r="J1" s="568"/>
      <c r="K1" s="568"/>
      <c r="L1" s="568"/>
      <c r="M1" s="568"/>
      <c r="N1" s="568"/>
      <c r="O1" s="568"/>
      <c r="P1" s="568"/>
      <c r="Q1" s="568"/>
      <c r="R1" s="568"/>
      <c r="S1" s="568"/>
      <c r="T1" s="568"/>
      <c r="U1" s="568"/>
      <c r="V1" s="568"/>
      <c r="W1" s="568"/>
      <c r="X1" s="568"/>
      <c r="Y1" s="568"/>
      <c r="Z1" s="568"/>
      <c r="AA1" s="568"/>
      <c r="AB1" s="568"/>
      <c r="AC1" s="568"/>
      <c r="AD1" s="568"/>
      <c r="AE1" s="568"/>
      <c r="AF1" s="568"/>
      <c r="AG1" s="568"/>
    </row>
    <row r="2" spans="1:38" ht="15">
      <c r="A2" s="591" t="s">
        <v>98</v>
      </c>
      <c r="B2" s="591"/>
      <c r="C2" s="591"/>
      <c r="D2" s="591"/>
      <c r="E2" s="591"/>
      <c r="F2" s="591"/>
      <c r="G2" s="591"/>
      <c r="H2" s="591"/>
      <c r="I2" s="591"/>
      <c r="J2" s="591"/>
      <c r="K2" s="591"/>
      <c r="L2" s="591"/>
      <c r="M2" s="591"/>
      <c r="N2" s="591"/>
      <c r="O2" s="591"/>
      <c r="P2" s="591"/>
      <c r="Q2" s="591"/>
      <c r="R2" s="591"/>
      <c r="S2" s="591"/>
      <c r="T2" s="591"/>
      <c r="U2" s="591"/>
      <c r="V2" s="591"/>
      <c r="W2" s="591"/>
      <c r="X2" s="591"/>
      <c r="Y2" s="591"/>
      <c r="Z2" s="591"/>
      <c r="AA2" s="591"/>
      <c r="AB2" s="591"/>
      <c r="AC2" s="591"/>
      <c r="AD2" s="591"/>
      <c r="AE2" s="591"/>
      <c r="AF2" s="591"/>
      <c r="AG2" s="591"/>
      <c r="AL2" s="144" t="s">
        <v>482</v>
      </c>
    </row>
    <row r="3" spans="1:38" ht="18" customHeight="1">
      <c r="A3" s="570" t="s">
        <v>486</v>
      </c>
      <c r="B3" s="570"/>
      <c r="C3" s="570"/>
      <c r="D3" s="570"/>
      <c r="E3" s="570"/>
      <c r="F3" s="570"/>
      <c r="G3" s="570"/>
      <c r="H3" s="570"/>
      <c r="I3" s="570"/>
      <c r="J3" s="570"/>
      <c r="K3" s="570"/>
      <c r="L3" s="570"/>
      <c r="M3" s="570"/>
      <c r="N3" s="570"/>
      <c r="O3" s="570"/>
      <c r="P3" s="570"/>
      <c r="Q3" s="570"/>
      <c r="R3" s="570"/>
      <c r="S3" s="570"/>
      <c r="T3" s="570"/>
      <c r="U3" s="570"/>
      <c r="V3" s="570"/>
      <c r="W3" s="570"/>
      <c r="X3" s="571"/>
      <c r="Y3" s="592" t="s">
        <v>74</v>
      </c>
      <c r="Z3" s="556"/>
      <c r="AA3" s="556"/>
      <c r="AB3" s="557"/>
      <c r="AC3" s="592" t="s">
        <v>483</v>
      </c>
      <c r="AD3" s="556"/>
      <c r="AE3" s="556"/>
      <c r="AF3" s="556"/>
      <c r="AG3" s="557"/>
      <c r="AL3" s="145" t="s">
        <v>664</v>
      </c>
    </row>
    <row r="4" spans="1:38">
      <c r="A4" s="582" t="s">
        <v>75</v>
      </c>
      <c r="B4" s="582"/>
      <c r="C4" s="564" t="s">
        <v>76</v>
      </c>
      <c r="D4" s="564"/>
      <c r="E4" s="564"/>
      <c r="F4" s="564"/>
      <c r="G4" s="564"/>
      <c r="H4" s="564"/>
      <c r="I4" s="564"/>
      <c r="J4" s="564"/>
      <c r="K4" s="564" t="s">
        <v>77</v>
      </c>
      <c r="L4" s="564"/>
      <c r="M4" s="564"/>
      <c r="N4" s="564"/>
      <c r="O4" s="564"/>
      <c r="P4" s="564"/>
      <c r="Q4" s="564"/>
      <c r="R4" s="565" t="s">
        <v>78</v>
      </c>
      <c r="S4" s="564"/>
      <c r="T4" s="564"/>
      <c r="U4" s="564"/>
      <c r="V4" s="564"/>
      <c r="W4" s="564"/>
      <c r="X4" s="564"/>
      <c r="Y4" s="564"/>
      <c r="Z4" s="565" t="s">
        <v>79</v>
      </c>
      <c r="AA4" s="564"/>
      <c r="AB4" s="564"/>
      <c r="AC4" s="564"/>
      <c r="AD4" s="564"/>
      <c r="AE4" s="564"/>
      <c r="AF4" s="564"/>
      <c r="AG4" s="564"/>
    </row>
    <row r="5" spans="1:38">
      <c r="A5" s="582"/>
      <c r="B5" s="582"/>
      <c r="C5" s="564"/>
      <c r="D5" s="564"/>
      <c r="E5" s="564"/>
      <c r="F5" s="564"/>
      <c r="G5" s="564"/>
      <c r="H5" s="564"/>
      <c r="I5" s="564"/>
      <c r="J5" s="564"/>
      <c r="K5" s="564"/>
      <c r="L5" s="564"/>
      <c r="M5" s="564"/>
      <c r="N5" s="564"/>
      <c r="O5" s="564"/>
      <c r="P5" s="564"/>
      <c r="Q5" s="564"/>
      <c r="R5" s="564"/>
      <c r="S5" s="564"/>
      <c r="T5" s="564"/>
      <c r="U5" s="564"/>
      <c r="V5" s="564"/>
      <c r="W5" s="564"/>
      <c r="X5" s="564"/>
      <c r="Y5" s="564"/>
      <c r="Z5" s="564"/>
      <c r="AA5" s="564"/>
      <c r="AB5" s="564"/>
      <c r="AC5" s="564"/>
      <c r="AD5" s="564"/>
      <c r="AE5" s="564"/>
      <c r="AF5" s="564"/>
      <c r="AG5" s="564"/>
    </row>
    <row r="6" spans="1:38">
      <c r="A6" s="582"/>
      <c r="B6" s="582"/>
      <c r="C6" s="564"/>
      <c r="D6" s="564"/>
      <c r="E6" s="564"/>
      <c r="F6" s="564"/>
      <c r="G6" s="564"/>
      <c r="H6" s="564"/>
      <c r="I6" s="564"/>
      <c r="J6" s="564"/>
      <c r="K6" s="564"/>
      <c r="L6" s="564"/>
      <c r="M6" s="564"/>
      <c r="N6" s="564"/>
      <c r="O6" s="564"/>
      <c r="P6" s="564"/>
      <c r="Q6" s="564"/>
      <c r="R6" s="564"/>
      <c r="S6" s="564"/>
      <c r="T6" s="564"/>
      <c r="U6" s="564"/>
      <c r="V6" s="564"/>
      <c r="W6" s="564"/>
      <c r="X6" s="564"/>
      <c r="Y6" s="564"/>
      <c r="Z6" s="564"/>
      <c r="AA6" s="564"/>
      <c r="AB6" s="564"/>
      <c r="AC6" s="564"/>
      <c r="AD6" s="564"/>
      <c r="AE6" s="564"/>
      <c r="AF6" s="564"/>
      <c r="AG6" s="564"/>
    </row>
    <row r="7" spans="1:38">
      <c r="A7" s="582"/>
      <c r="B7" s="582"/>
      <c r="C7" s="567" t="str">
        <f>IF(OR('5.代表事業者2_1者(1年目)'!C7:I7="",'9.代表事業者2_2者(1年目)'!C7:I7=""),"",'5.代表事業者2_1者(1年目)'!C7:I7+'9.代表事業者2_2者(1年目)'!C7:I7)</f>
        <v/>
      </c>
      <c r="D7" s="567"/>
      <c r="E7" s="567"/>
      <c r="F7" s="567"/>
      <c r="G7" s="567"/>
      <c r="H7" s="567"/>
      <c r="I7" s="567"/>
      <c r="J7" s="4" t="s">
        <v>28</v>
      </c>
      <c r="K7" s="567" t="str">
        <f>IF(OR('5.代表事業者2_1者(1年目)'!K7:P7="",'9.代表事業者2_2者(1年目)'!K7:P7=""),"",'5.代表事業者2_1者(1年目)'!K7:P7+'9.代表事業者2_2者(1年目)'!K7:P7)</f>
        <v/>
      </c>
      <c r="L7" s="567"/>
      <c r="M7" s="567"/>
      <c r="N7" s="567"/>
      <c r="O7" s="567"/>
      <c r="P7" s="567"/>
      <c r="Q7" s="4" t="s">
        <v>28</v>
      </c>
      <c r="R7" s="567" t="str">
        <f>IF(OR('5.代表事業者2_1者(1年目)'!R7:X7="",'9.代表事業者2_2者(1年目)'!R7:X7=""),"",'5.代表事業者2_1者(1年目)'!R7:X7+'9.代表事業者2_2者(1年目)'!R7:X7)</f>
        <v/>
      </c>
      <c r="S7" s="567"/>
      <c r="T7" s="567"/>
      <c r="U7" s="567"/>
      <c r="V7" s="567"/>
      <c r="W7" s="567"/>
      <c r="X7" s="567"/>
      <c r="Y7" s="4" t="s">
        <v>28</v>
      </c>
      <c r="Z7" s="567" t="str">
        <f>IF(OR('5.代表事業者2_1者(1年目)'!Z7:AF7="",'9.代表事業者2_2者(1年目)'!Z7:AF7=""),"",'5.代表事業者2_1者(1年目)'!Z7:AF7+'9.代表事業者2_2者(1年目)'!Z7:AF7)</f>
        <v/>
      </c>
      <c r="AA7" s="567"/>
      <c r="AB7" s="567"/>
      <c r="AC7" s="567"/>
      <c r="AD7" s="567"/>
      <c r="AE7" s="567"/>
      <c r="AF7" s="567"/>
      <c r="AG7" s="4" t="s">
        <v>28</v>
      </c>
    </row>
    <row r="8" spans="1:38" ht="12.65" customHeight="1">
      <c r="A8" s="582"/>
      <c r="B8" s="582"/>
      <c r="C8" s="565" t="s">
        <v>80</v>
      </c>
      <c r="D8" s="564"/>
      <c r="E8" s="564"/>
      <c r="F8" s="564"/>
      <c r="G8" s="564"/>
      <c r="H8" s="564"/>
      <c r="I8" s="564"/>
      <c r="J8" s="564"/>
      <c r="K8" s="572" t="s">
        <v>662</v>
      </c>
      <c r="L8" s="573"/>
      <c r="M8" s="573"/>
      <c r="N8" s="573"/>
      <c r="O8" s="573"/>
      <c r="P8" s="573"/>
      <c r="Q8" s="574"/>
      <c r="R8" s="565" t="s">
        <v>81</v>
      </c>
      <c r="S8" s="564"/>
      <c r="T8" s="564"/>
      <c r="U8" s="564"/>
      <c r="V8" s="564"/>
      <c r="W8" s="564"/>
      <c r="X8" s="564"/>
      <c r="Y8" s="564"/>
      <c r="Z8" s="565" t="s">
        <v>82</v>
      </c>
      <c r="AA8" s="564"/>
      <c r="AB8" s="564"/>
      <c r="AC8" s="564"/>
      <c r="AD8" s="564"/>
      <c r="AE8" s="564"/>
      <c r="AF8" s="564"/>
      <c r="AG8" s="564"/>
    </row>
    <row r="9" spans="1:38">
      <c r="A9" s="582"/>
      <c r="B9" s="582"/>
      <c r="C9" s="564"/>
      <c r="D9" s="564"/>
      <c r="E9" s="564"/>
      <c r="F9" s="564"/>
      <c r="G9" s="564"/>
      <c r="H9" s="564"/>
      <c r="I9" s="564"/>
      <c r="J9" s="564"/>
      <c r="K9" s="575" t="str">
        <f>IF(OR(C12="",C12=0),"　　(4)の額","　　　(4)と(5)を比較して")</f>
        <v>　　(4)の額</v>
      </c>
      <c r="L9" s="576"/>
      <c r="M9" s="576"/>
      <c r="N9" s="576"/>
      <c r="O9" s="576"/>
      <c r="P9" s="576"/>
      <c r="Q9" s="577"/>
      <c r="R9" s="564"/>
      <c r="S9" s="564"/>
      <c r="T9" s="564"/>
      <c r="U9" s="564"/>
      <c r="V9" s="564"/>
      <c r="W9" s="564"/>
      <c r="X9" s="564"/>
      <c r="Y9" s="564"/>
      <c r="Z9" s="564"/>
      <c r="AA9" s="564"/>
      <c r="AB9" s="564"/>
      <c r="AC9" s="564"/>
      <c r="AD9" s="564"/>
      <c r="AE9" s="564"/>
      <c r="AF9" s="564"/>
      <c r="AG9" s="564"/>
    </row>
    <row r="10" spans="1:38">
      <c r="A10" s="582"/>
      <c r="B10" s="582"/>
      <c r="C10" s="564"/>
      <c r="D10" s="564"/>
      <c r="E10" s="564"/>
      <c r="F10" s="564"/>
      <c r="G10" s="564"/>
      <c r="H10" s="564"/>
      <c r="I10" s="564"/>
      <c r="J10" s="564"/>
      <c r="K10" s="575" t="str">
        <f>IF(OR(C12="",C12=0),"","　　少ない方の額")</f>
        <v/>
      </c>
      <c r="L10" s="576"/>
      <c r="M10" s="576"/>
      <c r="N10" s="576"/>
      <c r="O10" s="576"/>
      <c r="P10" s="576"/>
      <c r="Q10" s="577"/>
      <c r="R10" s="564"/>
      <c r="S10" s="564"/>
      <c r="T10" s="564"/>
      <c r="U10" s="564"/>
      <c r="V10" s="564"/>
      <c r="W10" s="564"/>
      <c r="X10" s="564"/>
      <c r="Y10" s="564"/>
      <c r="Z10" s="564"/>
      <c r="AA10" s="564"/>
      <c r="AB10" s="564"/>
      <c r="AC10" s="564"/>
      <c r="AD10" s="564"/>
      <c r="AE10" s="564"/>
      <c r="AF10" s="564"/>
      <c r="AG10" s="564"/>
    </row>
    <row r="11" spans="1:38">
      <c r="A11" s="582"/>
      <c r="B11" s="582"/>
      <c r="C11" s="564"/>
      <c r="D11" s="564"/>
      <c r="E11" s="564"/>
      <c r="F11" s="564"/>
      <c r="G11" s="564"/>
      <c r="H11" s="564"/>
      <c r="I11" s="564"/>
      <c r="J11" s="564"/>
      <c r="K11" s="578"/>
      <c r="L11" s="579"/>
      <c r="M11" s="579"/>
      <c r="N11" s="579"/>
      <c r="O11" s="579"/>
      <c r="P11" s="579"/>
      <c r="Q11" s="580"/>
      <c r="R11" s="564"/>
      <c r="S11" s="564"/>
      <c r="T11" s="564"/>
      <c r="U11" s="564"/>
      <c r="V11" s="564"/>
      <c r="W11" s="564"/>
      <c r="X11" s="564"/>
      <c r="Y11" s="564"/>
      <c r="Z11" s="564"/>
      <c r="AA11" s="564"/>
      <c r="AB11" s="564"/>
      <c r="AC11" s="564"/>
      <c r="AD11" s="564"/>
      <c r="AE11" s="564"/>
      <c r="AF11" s="564"/>
      <c r="AG11" s="564"/>
    </row>
    <row r="12" spans="1:38">
      <c r="A12" s="582"/>
      <c r="B12" s="582"/>
      <c r="C12" s="588" t="str">
        <f>IF(OR('5.代表事業者2_1者(1年目)'!C12:I12="",'9.代表事業者2_2者(1年目)'!C12:I12=""),"",'5.代表事業者2_1者(1年目)'!C12:I12+'9.代表事業者2_2者(1年目)'!C12:I12)</f>
        <v/>
      </c>
      <c r="D12" s="588"/>
      <c r="E12" s="588"/>
      <c r="F12" s="588"/>
      <c r="G12" s="588"/>
      <c r="H12" s="588"/>
      <c r="I12" s="588"/>
      <c r="J12" s="4" t="s">
        <v>28</v>
      </c>
      <c r="K12" s="567" t="str">
        <f>IF(OR('5.代表事業者2_1者(1年目)'!K12:P12="",'9.代表事業者2_2者(1年目)'!K12:P12=""),"",'5.代表事業者2_1者(1年目)'!K12:P12+'9.代表事業者2_2者(1年目)'!K12:P12)</f>
        <v/>
      </c>
      <c r="L12" s="567"/>
      <c r="M12" s="567"/>
      <c r="N12" s="567"/>
      <c r="O12" s="567"/>
      <c r="P12" s="567"/>
      <c r="Q12" s="4" t="s">
        <v>28</v>
      </c>
      <c r="R12" s="567" t="str">
        <f>IF(OR('5.代表事業者2_1者(1年目)'!R12:X12="",'9.代表事業者2_2者(1年目)'!R12:X12=""),"",'5.代表事業者2_1者(1年目)'!R12:X12+'9.代表事業者2_2者(1年目)'!R12:X12)</f>
        <v/>
      </c>
      <c r="S12" s="567"/>
      <c r="T12" s="567"/>
      <c r="U12" s="567"/>
      <c r="V12" s="567"/>
      <c r="W12" s="567"/>
      <c r="X12" s="567"/>
      <c r="Y12" s="4" t="s">
        <v>28</v>
      </c>
      <c r="Z12" s="567" t="str">
        <f>IF(OR('5.代表事業者2_1者(1年目)'!Z12:AF12="",'9.代表事業者2_2者(1年目)'!Z12:AF12=""),"",MIN('5.代表事業者2_1者(1年目)'!Z12:AF12+'9.代表事業者2_2者(1年目)'!Z12:AF12,事業のパラメータ!AF8))</f>
        <v/>
      </c>
      <c r="AA12" s="567"/>
      <c r="AB12" s="567"/>
      <c r="AC12" s="567"/>
      <c r="AD12" s="567"/>
      <c r="AE12" s="567"/>
      <c r="AF12" s="567"/>
      <c r="AG12" s="4" t="s">
        <v>28</v>
      </c>
      <c r="AL12" s="145" t="s">
        <v>489</v>
      </c>
    </row>
    <row r="13" spans="1:38" ht="13.5">
      <c r="A13" s="589" t="s">
        <v>83</v>
      </c>
      <c r="B13" s="590"/>
      <c r="C13" s="590"/>
      <c r="D13" s="590"/>
      <c r="E13" s="590"/>
      <c r="F13" s="590"/>
      <c r="G13" s="590"/>
      <c r="H13" s="590"/>
      <c r="I13" s="590"/>
      <c r="J13" s="590"/>
      <c r="K13" s="590"/>
      <c r="L13" s="590"/>
      <c r="M13" s="590"/>
      <c r="N13" s="590"/>
      <c r="O13" s="590"/>
      <c r="P13" s="590"/>
      <c r="Q13" s="590"/>
      <c r="R13" s="590"/>
      <c r="S13" s="590"/>
      <c r="T13" s="590"/>
      <c r="U13" s="590"/>
      <c r="V13" s="590"/>
      <c r="W13" s="590"/>
      <c r="X13" s="590"/>
      <c r="Y13" s="590"/>
      <c r="Z13" s="590"/>
      <c r="AA13" s="590"/>
      <c r="AB13" s="590"/>
      <c r="AC13" s="590"/>
      <c r="AD13" s="590"/>
      <c r="AE13" s="590"/>
      <c r="AF13" s="590"/>
      <c r="AG13" s="590"/>
    </row>
    <row r="14" spans="1:38">
      <c r="A14" s="519" t="s">
        <v>84</v>
      </c>
      <c r="B14" s="519"/>
      <c r="C14" s="519"/>
      <c r="D14" s="519"/>
      <c r="E14" s="519"/>
      <c r="F14" s="519"/>
      <c r="G14" s="550" t="s">
        <v>85</v>
      </c>
      <c r="H14" s="551"/>
      <c r="I14" s="551"/>
      <c r="J14" s="551"/>
      <c r="K14" s="551"/>
      <c r="L14" s="552"/>
      <c r="M14" s="556" t="s">
        <v>86</v>
      </c>
      <c r="N14" s="556"/>
      <c r="O14" s="556"/>
      <c r="P14" s="556"/>
      <c r="Q14" s="556"/>
      <c r="R14" s="556"/>
      <c r="S14" s="556"/>
      <c r="T14" s="556"/>
      <c r="U14" s="556"/>
      <c r="V14" s="556"/>
      <c r="W14" s="556"/>
      <c r="X14" s="556"/>
      <c r="Y14" s="556"/>
      <c r="Z14" s="556"/>
      <c r="AA14" s="556"/>
      <c r="AB14" s="556"/>
      <c r="AC14" s="557"/>
      <c r="AD14" s="519" t="s">
        <v>87</v>
      </c>
      <c r="AE14" s="519"/>
      <c r="AF14" s="519"/>
      <c r="AG14" s="519"/>
    </row>
    <row r="15" spans="1:38">
      <c r="A15" s="519"/>
      <c r="B15" s="519"/>
      <c r="C15" s="519"/>
      <c r="D15" s="519"/>
      <c r="E15" s="519"/>
      <c r="F15" s="519"/>
      <c r="G15" s="553"/>
      <c r="H15" s="554"/>
      <c r="I15" s="554"/>
      <c r="J15" s="554"/>
      <c r="K15" s="554"/>
      <c r="L15" s="555"/>
      <c r="M15" s="558" t="s">
        <v>88</v>
      </c>
      <c r="N15" s="558"/>
      <c r="O15" s="558"/>
      <c r="P15" s="558"/>
      <c r="Q15" s="558"/>
      <c r="R15" s="558"/>
      <c r="S15" s="558"/>
      <c r="T15" s="558"/>
      <c r="U15" s="558"/>
      <c r="V15" s="558"/>
      <c r="W15" s="558"/>
      <c r="X15" s="559"/>
      <c r="Y15" s="519" t="s">
        <v>85</v>
      </c>
      <c r="Z15" s="519"/>
      <c r="AA15" s="519"/>
      <c r="AB15" s="519"/>
      <c r="AC15" s="519"/>
      <c r="AD15" s="519"/>
      <c r="AE15" s="519"/>
      <c r="AF15" s="519"/>
      <c r="AG15" s="519"/>
    </row>
    <row r="16" spans="1:38">
      <c r="A16" s="539"/>
      <c r="B16" s="540"/>
      <c r="C16" s="540"/>
      <c r="D16" s="540"/>
      <c r="E16" s="540"/>
      <c r="F16" s="541"/>
      <c r="G16" s="542"/>
      <c r="H16" s="543"/>
      <c r="I16" s="543"/>
      <c r="J16" s="543"/>
      <c r="K16" s="543"/>
      <c r="L16" s="107"/>
      <c r="M16" s="544"/>
      <c r="N16" s="545"/>
      <c r="O16" s="545"/>
      <c r="P16" s="545"/>
      <c r="Q16" s="545"/>
      <c r="R16" s="545"/>
      <c r="S16" s="545"/>
      <c r="T16" s="545"/>
      <c r="U16" s="545"/>
      <c r="V16" s="545"/>
      <c r="W16" s="545"/>
      <c r="X16" s="546"/>
      <c r="Y16" s="542"/>
      <c r="Z16" s="543"/>
      <c r="AA16" s="543"/>
      <c r="AB16" s="543"/>
      <c r="AC16" s="547"/>
      <c r="AD16" s="539"/>
      <c r="AE16" s="540"/>
      <c r="AF16" s="540"/>
      <c r="AG16" s="541"/>
    </row>
    <row r="17" spans="1:33">
      <c r="A17" s="530"/>
      <c r="B17" s="531"/>
      <c r="C17" s="531"/>
      <c r="D17" s="531"/>
      <c r="E17" s="531"/>
      <c r="F17" s="532"/>
      <c r="G17" s="533"/>
      <c r="H17" s="534"/>
      <c r="I17" s="534"/>
      <c r="J17" s="534"/>
      <c r="K17" s="534"/>
      <c r="L17" s="108"/>
      <c r="M17" s="535"/>
      <c r="N17" s="536"/>
      <c r="O17" s="536"/>
      <c r="P17" s="536"/>
      <c r="Q17" s="536"/>
      <c r="R17" s="536"/>
      <c r="S17" s="536"/>
      <c r="T17" s="536"/>
      <c r="U17" s="536"/>
      <c r="V17" s="536"/>
      <c r="W17" s="536"/>
      <c r="X17" s="537"/>
      <c r="Y17" s="533"/>
      <c r="Z17" s="534"/>
      <c r="AA17" s="534"/>
      <c r="AB17" s="534"/>
      <c r="AC17" s="538"/>
      <c r="AD17" s="530"/>
      <c r="AE17" s="531"/>
      <c r="AF17" s="531"/>
      <c r="AG17" s="532"/>
    </row>
    <row r="18" spans="1:33">
      <c r="A18" s="530"/>
      <c r="B18" s="531"/>
      <c r="C18" s="531"/>
      <c r="D18" s="531"/>
      <c r="E18" s="531"/>
      <c r="F18" s="532"/>
      <c r="G18" s="533"/>
      <c r="H18" s="534"/>
      <c r="I18" s="534"/>
      <c r="J18" s="534"/>
      <c r="K18" s="534"/>
      <c r="L18" s="108"/>
      <c r="M18" s="535"/>
      <c r="N18" s="536"/>
      <c r="O18" s="536"/>
      <c r="P18" s="536"/>
      <c r="Q18" s="536"/>
      <c r="R18" s="536"/>
      <c r="S18" s="536"/>
      <c r="T18" s="536"/>
      <c r="U18" s="536"/>
      <c r="V18" s="536"/>
      <c r="W18" s="536"/>
      <c r="X18" s="537"/>
      <c r="Y18" s="533"/>
      <c r="Z18" s="534"/>
      <c r="AA18" s="534"/>
      <c r="AB18" s="534"/>
      <c r="AC18" s="538"/>
      <c r="AD18" s="530"/>
      <c r="AE18" s="531"/>
      <c r="AF18" s="531"/>
      <c r="AG18" s="532"/>
    </row>
    <row r="19" spans="1:33">
      <c r="A19" s="530"/>
      <c r="B19" s="531"/>
      <c r="C19" s="531"/>
      <c r="D19" s="531"/>
      <c r="E19" s="531"/>
      <c r="F19" s="532"/>
      <c r="G19" s="533"/>
      <c r="H19" s="534"/>
      <c r="I19" s="534"/>
      <c r="J19" s="534"/>
      <c r="K19" s="534"/>
      <c r="L19" s="108"/>
      <c r="M19" s="535"/>
      <c r="N19" s="536"/>
      <c r="O19" s="536"/>
      <c r="P19" s="536"/>
      <c r="Q19" s="536"/>
      <c r="R19" s="536"/>
      <c r="S19" s="536"/>
      <c r="T19" s="536"/>
      <c r="U19" s="536"/>
      <c r="V19" s="536"/>
      <c r="W19" s="536"/>
      <c r="X19" s="537"/>
      <c r="Y19" s="533"/>
      <c r="Z19" s="534"/>
      <c r="AA19" s="534"/>
      <c r="AB19" s="534"/>
      <c r="AC19" s="538"/>
      <c r="AD19" s="530"/>
      <c r="AE19" s="531"/>
      <c r="AF19" s="531"/>
      <c r="AG19" s="532"/>
    </row>
    <row r="20" spans="1:33">
      <c r="A20" s="530"/>
      <c r="B20" s="531"/>
      <c r="C20" s="531"/>
      <c r="D20" s="531"/>
      <c r="E20" s="531"/>
      <c r="F20" s="532"/>
      <c r="G20" s="533"/>
      <c r="H20" s="534"/>
      <c r="I20" s="534"/>
      <c r="J20" s="534"/>
      <c r="K20" s="534"/>
      <c r="L20" s="108"/>
      <c r="M20" s="535"/>
      <c r="N20" s="536"/>
      <c r="O20" s="536"/>
      <c r="P20" s="536"/>
      <c r="Q20" s="536"/>
      <c r="R20" s="536"/>
      <c r="S20" s="536"/>
      <c r="T20" s="536"/>
      <c r="U20" s="536"/>
      <c r="V20" s="536"/>
      <c r="W20" s="536"/>
      <c r="X20" s="537"/>
      <c r="Y20" s="533"/>
      <c r="Z20" s="534"/>
      <c r="AA20" s="534"/>
      <c r="AB20" s="534"/>
      <c r="AC20" s="538"/>
      <c r="AD20" s="530"/>
      <c r="AE20" s="531"/>
      <c r="AF20" s="531"/>
      <c r="AG20" s="532"/>
    </row>
    <row r="21" spans="1:33" ht="11.25" customHeight="1">
      <c r="A21" s="530"/>
      <c r="B21" s="531"/>
      <c r="C21" s="531"/>
      <c r="D21" s="531"/>
      <c r="E21" s="531"/>
      <c r="F21" s="532"/>
      <c r="G21" s="533"/>
      <c r="H21" s="534"/>
      <c r="I21" s="534"/>
      <c r="J21" s="534"/>
      <c r="K21" s="534"/>
      <c r="L21" s="108"/>
      <c r="M21" s="535"/>
      <c r="N21" s="536"/>
      <c r="O21" s="536"/>
      <c r="P21" s="536"/>
      <c r="Q21" s="536"/>
      <c r="R21" s="536"/>
      <c r="S21" s="536"/>
      <c r="T21" s="536"/>
      <c r="U21" s="536"/>
      <c r="V21" s="536"/>
      <c r="W21" s="536"/>
      <c r="X21" s="537"/>
      <c r="Y21" s="533"/>
      <c r="Z21" s="534"/>
      <c r="AA21" s="534"/>
      <c r="AB21" s="534"/>
      <c r="AC21" s="538"/>
      <c r="AD21" s="530"/>
      <c r="AE21" s="531"/>
      <c r="AF21" s="531"/>
      <c r="AG21" s="532"/>
    </row>
    <row r="22" spans="1:33">
      <c r="A22" s="530"/>
      <c r="B22" s="531"/>
      <c r="C22" s="531"/>
      <c r="D22" s="531"/>
      <c r="E22" s="531"/>
      <c r="F22" s="532"/>
      <c r="G22" s="533"/>
      <c r="H22" s="534"/>
      <c r="I22" s="534"/>
      <c r="J22" s="534"/>
      <c r="K22" s="534"/>
      <c r="L22" s="108"/>
      <c r="M22" s="535"/>
      <c r="N22" s="536"/>
      <c r="O22" s="536"/>
      <c r="P22" s="536"/>
      <c r="Q22" s="536"/>
      <c r="R22" s="536"/>
      <c r="S22" s="536"/>
      <c r="T22" s="536"/>
      <c r="U22" s="536"/>
      <c r="V22" s="536"/>
      <c r="W22" s="536"/>
      <c r="X22" s="537"/>
      <c r="Y22" s="533"/>
      <c r="Z22" s="534"/>
      <c r="AA22" s="534"/>
      <c r="AB22" s="534"/>
      <c r="AC22" s="538"/>
      <c r="AD22" s="530"/>
      <c r="AE22" s="531"/>
      <c r="AF22" s="531"/>
      <c r="AG22" s="532"/>
    </row>
    <row r="23" spans="1:33">
      <c r="A23" s="530"/>
      <c r="B23" s="531"/>
      <c r="C23" s="531"/>
      <c r="D23" s="531"/>
      <c r="E23" s="531"/>
      <c r="F23" s="532"/>
      <c r="G23" s="533"/>
      <c r="H23" s="534"/>
      <c r="I23" s="534"/>
      <c r="J23" s="534"/>
      <c r="K23" s="534"/>
      <c r="L23" s="108"/>
      <c r="M23" s="535"/>
      <c r="N23" s="536"/>
      <c r="O23" s="536"/>
      <c r="P23" s="536"/>
      <c r="Q23" s="536"/>
      <c r="R23" s="536"/>
      <c r="S23" s="536"/>
      <c r="T23" s="536"/>
      <c r="U23" s="536"/>
      <c r="V23" s="536"/>
      <c r="W23" s="536"/>
      <c r="X23" s="537"/>
      <c r="Y23" s="533"/>
      <c r="Z23" s="534"/>
      <c r="AA23" s="534"/>
      <c r="AB23" s="534"/>
      <c r="AC23" s="538"/>
      <c r="AD23" s="530"/>
      <c r="AE23" s="531"/>
      <c r="AF23" s="531"/>
      <c r="AG23" s="532"/>
    </row>
    <row r="24" spans="1:33">
      <c r="A24" s="530"/>
      <c r="B24" s="531"/>
      <c r="C24" s="531"/>
      <c r="D24" s="531"/>
      <c r="E24" s="531"/>
      <c r="F24" s="532"/>
      <c r="G24" s="533"/>
      <c r="H24" s="534"/>
      <c r="I24" s="534"/>
      <c r="J24" s="534"/>
      <c r="K24" s="534"/>
      <c r="L24" s="108"/>
      <c r="M24" s="535"/>
      <c r="N24" s="536"/>
      <c r="O24" s="536"/>
      <c r="P24" s="536"/>
      <c r="Q24" s="536"/>
      <c r="R24" s="536"/>
      <c r="S24" s="536"/>
      <c r="T24" s="536"/>
      <c r="U24" s="536"/>
      <c r="V24" s="536"/>
      <c r="W24" s="536"/>
      <c r="X24" s="537"/>
      <c r="Y24" s="533"/>
      <c r="Z24" s="534"/>
      <c r="AA24" s="534"/>
      <c r="AB24" s="534"/>
      <c r="AC24" s="538"/>
      <c r="AD24" s="530"/>
      <c r="AE24" s="531"/>
      <c r="AF24" s="531"/>
      <c r="AG24" s="532"/>
    </row>
    <row r="25" spans="1:33">
      <c r="A25" s="530"/>
      <c r="B25" s="531"/>
      <c r="C25" s="531"/>
      <c r="D25" s="531"/>
      <c r="E25" s="531"/>
      <c r="F25" s="532"/>
      <c r="G25" s="533"/>
      <c r="H25" s="534"/>
      <c r="I25" s="534"/>
      <c r="J25" s="534"/>
      <c r="K25" s="534"/>
      <c r="L25" s="108"/>
      <c r="M25" s="535"/>
      <c r="N25" s="536"/>
      <c r="O25" s="536"/>
      <c r="P25" s="536"/>
      <c r="Q25" s="536"/>
      <c r="R25" s="536"/>
      <c r="S25" s="536"/>
      <c r="T25" s="536"/>
      <c r="U25" s="536"/>
      <c r="V25" s="536"/>
      <c r="W25" s="536"/>
      <c r="X25" s="537"/>
      <c r="Y25" s="533"/>
      <c r="Z25" s="534"/>
      <c r="AA25" s="534"/>
      <c r="AB25" s="534"/>
      <c r="AC25" s="538"/>
      <c r="AD25" s="530"/>
      <c r="AE25" s="531"/>
      <c r="AF25" s="531"/>
      <c r="AG25" s="532"/>
    </row>
    <row r="26" spans="1:33">
      <c r="A26" s="530"/>
      <c r="B26" s="531"/>
      <c r="C26" s="531"/>
      <c r="D26" s="531"/>
      <c r="E26" s="531"/>
      <c r="F26" s="532"/>
      <c r="G26" s="533"/>
      <c r="H26" s="534"/>
      <c r="I26" s="534"/>
      <c r="J26" s="534"/>
      <c r="K26" s="534"/>
      <c r="L26" s="108"/>
      <c r="M26" s="535"/>
      <c r="N26" s="536"/>
      <c r="O26" s="536"/>
      <c r="P26" s="536"/>
      <c r="Q26" s="536"/>
      <c r="R26" s="536"/>
      <c r="S26" s="536"/>
      <c r="T26" s="536"/>
      <c r="U26" s="536"/>
      <c r="V26" s="536"/>
      <c r="W26" s="536"/>
      <c r="X26" s="537"/>
      <c r="Y26" s="533"/>
      <c r="Z26" s="534"/>
      <c r="AA26" s="534"/>
      <c r="AB26" s="534"/>
      <c r="AC26" s="538"/>
      <c r="AD26" s="530"/>
      <c r="AE26" s="531"/>
      <c r="AF26" s="531"/>
      <c r="AG26" s="532"/>
    </row>
    <row r="27" spans="1:33">
      <c r="A27" s="530"/>
      <c r="B27" s="531"/>
      <c r="C27" s="531"/>
      <c r="D27" s="531"/>
      <c r="E27" s="531"/>
      <c r="F27" s="532"/>
      <c r="G27" s="533"/>
      <c r="H27" s="534"/>
      <c r="I27" s="534"/>
      <c r="J27" s="534"/>
      <c r="K27" s="534"/>
      <c r="L27" s="108"/>
      <c r="M27" s="535"/>
      <c r="N27" s="536"/>
      <c r="O27" s="536"/>
      <c r="P27" s="536"/>
      <c r="Q27" s="536"/>
      <c r="R27" s="536"/>
      <c r="S27" s="536"/>
      <c r="T27" s="536"/>
      <c r="U27" s="536"/>
      <c r="V27" s="536"/>
      <c r="W27" s="536"/>
      <c r="X27" s="537"/>
      <c r="Y27" s="533"/>
      <c r="Z27" s="534"/>
      <c r="AA27" s="534"/>
      <c r="AB27" s="534"/>
      <c r="AC27" s="538"/>
      <c r="AD27" s="530"/>
      <c r="AE27" s="531"/>
      <c r="AF27" s="531"/>
      <c r="AG27" s="532"/>
    </row>
    <row r="28" spans="1:33">
      <c r="A28" s="530"/>
      <c r="B28" s="531"/>
      <c r="C28" s="531"/>
      <c r="D28" s="531"/>
      <c r="E28" s="531"/>
      <c r="F28" s="532"/>
      <c r="G28" s="533"/>
      <c r="H28" s="534"/>
      <c r="I28" s="534"/>
      <c r="J28" s="534"/>
      <c r="K28" s="534"/>
      <c r="L28" s="108"/>
      <c r="M28" s="535"/>
      <c r="N28" s="536"/>
      <c r="O28" s="536"/>
      <c r="P28" s="536"/>
      <c r="Q28" s="536"/>
      <c r="R28" s="536"/>
      <c r="S28" s="536"/>
      <c r="T28" s="536"/>
      <c r="U28" s="536"/>
      <c r="V28" s="536"/>
      <c r="W28" s="536"/>
      <c r="X28" s="537"/>
      <c r="Y28" s="533"/>
      <c r="Z28" s="534"/>
      <c r="AA28" s="534"/>
      <c r="AB28" s="534"/>
      <c r="AC28" s="538"/>
      <c r="AD28" s="530"/>
      <c r="AE28" s="531"/>
      <c r="AF28" s="531"/>
      <c r="AG28" s="532"/>
    </row>
    <row r="29" spans="1:33">
      <c r="A29" s="530"/>
      <c r="B29" s="531"/>
      <c r="C29" s="531"/>
      <c r="D29" s="531"/>
      <c r="E29" s="531"/>
      <c r="F29" s="532"/>
      <c r="G29" s="533"/>
      <c r="H29" s="534"/>
      <c r="I29" s="534"/>
      <c r="J29" s="534"/>
      <c r="K29" s="534"/>
      <c r="L29" s="108"/>
      <c r="M29" s="535"/>
      <c r="N29" s="536"/>
      <c r="O29" s="536"/>
      <c r="P29" s="536"/>
      <c r="Q29" s="536"/>
      <c r="R29" s="536"/>
      <c r="S29" s="536"/>
      <c r="T29" s="536"/>
      <c r="U29" s="536"/>
      <c r="V29" s="536"/>
      <c r="W29" s="536"/>
      <c r="X29" s="537"/>
      <c r="Y29" s="533"/>
      <c r="Z29" s="534"/>
      <c r="AA29" s="534"/>
      <c r="AB29" s="534"/>
      <c r="AC29" s="538"/>
      <c r="AD29" s="530"/>
      <c r="AE29" s="531"/>
      <c r="AF29" s="531"/>
      <c r="AG29" s="532"/>
    </row>
    <row r="30" spans="1:33">
      <c r="A30" s="530"/>
      <c r="B30" s="531"/>
      <c r="C30" s="531"/>
      <c r="D30" s="531"/>
      <c r="E30" s="531"/>
      <c r="F30" s="532"/>
      <c r="G30" s="533"/>
      <c r="H30" s="534"/>
      <c r="I30" s="534"/>
      <c r="J30" s="534"/>
      <c r="K30" s="534"/>
      <c r="L30" s="108"/>
      <c r="M30" s="535"/>
      <c r="N30" s="536"/>
      <c r="O30" s="536"/>
      <c r="P30" s="536"/>
      <c r="Q30" s="536"/>
      <c r="R30" s="536"/>
      <c r="S30" s="536"/>
      <c r="T30" s="536"/>
      <c r="U30" s="536"/>
      <c r="V30" s="536"/>
      <c r="W30" s="536"/>
      <c r="X30" s="537"/>
      <c r="Y30" s="533"/>
      <c r="Z30" s="534"/>
      <c r="AA30" s="534"/>
      <c r="AB30" s="534"/>
      <c r="AC30" s="538"/>
      <c r="AD30" s="530"/>
      <c r="AE30" s="531"/>
      <c r="AF30" s="531"/>
      <c r="AG30" s="532"/>
    </row>
    <row r="31" spans="1:33">
      <c r="A31" s="530"/>
      <c r="B31" s="531"/>
      <c r="C31" s="531"/>
      <c r="D31" s="531"/>
      <c r="E31" s="531"/>
      <c r="F31" s="532"/>
      <c r="G31" s="533"/>
      <c r="H31" s="534"/>
      <c r="I31" s="534"/>
      <c r="J31" s="534"/>
      <c r="K31" s="534"/>
      <c r="L31" s="108"/>
      <c r="M31" s="535"/>
      <c r="N31" s="536"/>
      <c r="O31" s="536"/>
      <c r="P31" s="536"/>
      <c r="Q31" s="536"/>
      <c r="R31" s="536"/>
      <c r="S31" s="536"/>
      <c r="T31" s="536"/>
      <c r="U31" s="536"/>
      <c r="V31" s="536"/>
      <c r="W31" s="536"/>
      <c r="X31" s="537"/>
      <c r="Y31" s="533"/>
      <c r="Z31" s="534"/>
      <c r="AA31" s="534"/>
      <c r="AB31" s="534"/>
      <c r="AC31" s="538"/>
      <c r="AD31" s="530"/>
      <c r="AE31" s="531"/>
      <c r="AF31" s="531"/>
      <c r="AG31" s="532"/>
    </row>
    <row r="32" spans="1:33">
      <c r="A32" s="530"/>
      <c r="B32" s="531"/>
      <c r="C32" s="531"/>
      <c r="D32" s="531"/>
      <c r="E32" s="531"/>
      <c r="F32" s="532"/>
      <c r="G32" s="533"/>
      <c r="H32" s="534"/>
      <c r="I32" s="534"/>
      <c r="J32" s="534"/>
      <c r="K32" s="534"/>
      <c r="L32" s="108"/>
      <c r="M32" s="535"/>
      <c r="N32" s="536"/>
      <c r="O32" s="536"/>
      <c r="P32" s="536"/>
      <c r="Q32" s="536"/>
      <c r="R32" s="536"/>
      <c r="S32" s="536"/>
      <c r="T32" s="536"/>
      <c r="U32" s="536"/>
      <c r="V32" s="536"/>
      <c r="W32" s="536"/>
      <c r="X32" s="537"/>
      <c r="Y32" s="533"/>
      <c r="Z32" s="534"/>
      <c r="AA32" s="534"/>
      <c r="AB32" s="534"/>
      <c r="AC32" s="538"/>
      <c r="AD32" s="530"/>
      <c r="AE32" s="531"/>
      <c r="AF32" s="531"/>
      <c r="AG32" s="532"/>
    </row>
    <row r="33" spans="1:33">
      <c r="A33" s="530"/>
      <c r="B33" s="531"/>
      <c r="C33" s="531"/>
      <c r="D33" s="531"/>
      <c r="E33" s="531"/>
      <c r="F33" s="532"/>
      <c r="G33" s="533"/>
      <c r="H33" s="534"/>
      <c r="I33" s="534"/>
      <c r="J33" s="534"/>
      <c r="K33" s="534"/>
      <c r="L33" s="108"/>
      <c r="M33" s="535"/>
      <c r="N33" s="536"/>
      <c r="O33" s="536"/>
      <c r="P33" s="536"/>
      <c r="Q33" s="536"/>
      <c r="R33" s="536"/>
      <c r="S33" s="536"/>
      <c r="T33" s="536"/>
      <c r="U33" s="536"/>
      <c r="V33" s="536"/>
      <c r="W33" s="536"/>
      <c r="X33" s="537"/>
      <c r="Y33" s="533"/>
      <c r="Z33" s="534"/>
      <c r="AA33" s="534"/>
      <c r="AB33" s="534"/>
      <c r="AC33" s="538"/>
      <c r="AD33" s="530"/>
      <c r="AE33" s="531"/>
      <c r="AF33" s="531"/>
      <c r="AG33" s="532"/>
    </row>
    <row r="34" spans="1:33">
      <c r="A34" s="530"/>
      <c r="B34" s="531"/>
      <c r="C34" s="531"/>
      <c r="D34" s="531"/>
      <c r="E34" s="531"/>
      <c r="F34" s="532"/>
      <c r="G34" s="533"/>
      <c r="H34" s="534"/>
      <c r="I34" s="534"/>
      <c r="J34" s="534"/>
      <c r="K34" s="534"/>
      <c r="L34" s="108"/>
      <c r="M34" s="535"/>
      <c r="N34" s="536"/>
      <c r="O34" s="536"/>
      <c r="P34" s="536"/>
      <c r="Q34" s="536"/>
      <c r="R34" s="536"/>
      <c r="S34" s="536"/>
      <c r="T34" s="536"/>
      <c r="U34" s="536"/>
      <c r="V34" s="536"/>
      <c r="W34" s="536"/>
      <c r="X34" s="537"/>
      <c r="Y34" s="533"/>
      <c r="Z34" s="534"/>
      <c r="AA34" s="534"/>
      <c r="AB34" s="534"/>
      <c r="AC34" s="538"/>
      <c r="AD34" s="530"/>
      <c r="AE34" s="531"/>
      <c r="AF34" s="531"/>
      <c r="AG34" s="532"/>
    </row>
    <row r="35" spans="1:33">
      <c r="A35" s="530"/>
      <c r="B35" s="531"/>
      <c r="C35" s="531"/>
      <c r="D35" s="531"/>
      <c r="E35" s="531"/>
      <c r="F35" s="532"/>
      <c r="G35" s="533"/>
      <c r="H35" s="534"/>
      <c r="I35" s="534"/>
      <c r="J35" s="534"/>
      <c r="K35" s="534"/>
      <c r="L35" s="108"/>
      <c r="M35" s="535"/>
      <c r="N35" s="536"/>
      <c r="O35" s="536"/>
      <c r="P35" s="536"/>
      <c r="Q35" s="536"/>
      <c r="R35" s="536"/>
      <c r="S35" s="536"/>
      <c r="T35" s="536"/>
      <c r="U35" s="536"/>
      <c r="V35" s="536"/>
      <c r="W35" s="536"/>
      <c r="X35" s="537"/>
      <c r="Y35" s="533"/>
      <c r="Z35" s="534"/>
      <c r="AA35" s="534"/>
      <c r="AB35" s="534"/>
      <c r="AC35" s="538"/>
      <c r="AD35" s="530"/>
      <c r="AE35" s="531"/>
      <c r="AF35" s="531"/>
      <c r="AG35" s="532"/>
    </row>
    <row r="36" spans="1:33">
      <c r="A36" s="530"/>
      <c r="B36" s="531"/>
      <c r="C36" s="531"/>
      <c r="D36" s="531"/>
      <c r="E36" s="531"/>
      <c r="F36" s="532"/>
      <c r="G36" s="533"/>
      <c r="H36" s="534"/>
      <c r="I36" s="534"/>
      <c r="J36" s="534"/>
      <c r="K36" s="534"/>
      <c r="L36" s="108"/>
      <c r="M36" s="535"/>
      <c r="N36" s="536"/>
      <c r="O36" s="536"/>
      <c r="P36" s="536"/>
      <c r="Q36" s="536"/>
      <c r="R36" s="536"/>
      <c r="S36" s="536"/>
      <c r="T36" s="536"/>
      <c r="U36" s="536"/>
      <c r="V36" s="536"/>
      <c r="W36" s="536"/>
      <c r="X36" s="537"/>
      <c r="Y36" s="533"/>
      <c r="Z36" s="534"/>
      <c r="AA36" s="534"/>
      <c r="AB36" s="534"/>
      <c r="AC36" s="538"/>
      <c r="AD36" s="530"/>
      <c r="AE36" s="531"/>
      <c r="AF36" s="531"/>
      <c r="AG36" s="532"/>
    </row>
    <row r="37" spans="1:33">
      <c r="A37" s="530"/>
      <c r="B37" s="531"/>
      <c r="C37" s="531"/>
      <c r="D37" s="531"/>
      <c r="E37" s="531"/>
      <c r="F37" s="532"/>
      <c r="G37" s="533"/>
      <c r="H37" s="534"/>
      <c r="I37" s="534"/>
      <c r="J37" s="534"/>
      <c r="K37" s="534"/>
      <c r="L37" s="108"/>
      <c r="M37" s="535"/>
      <c r="N37" s="536"/>
      <c r="O37" s="536"/>
      <c r="P37" s="536"/>
      <c r="Q37" s="536"/>
      <c r="R37" s="536"/>
      <c r="S37" s="536"/>
      <c r="T37" s="536"/>
      <c r="U37" s="536"/>
      <c r="V37" s="536"/>
      <c r="W37" s="536"/>
      <c r="X37" s="537"/>
      <c r="Y37" s="533"/>
      <c r="Z37" s="534"/>
      <c r="AA37" s="534"/>
      <c r="AB37" s="534"/>
      <c r="AC37" s="538"/>
      <c r="AD37" s="530"/>
      <c r="AE37" s="531"/>
      <c r="AF37" s="531"/>
      <c r="AG37" s="532"/>
    </row>
    <row r="38" spans="1:33">
      <c r="A38" s="530"/>
      <c r="B38" s="531"/>
      <c r="C38" s="531"/>
      <c r="D38" s="531"/>
      <c r="E38" s="531"/>
      <c r="F38" s="532"/>
      <c r="G38" s="533"/>
      <c r="H38" s="534"/>
      <c r="I38" s="534"/>
      <c r="J38" s="534"/>
      <c r="K38" s="534"/>
      <c r="L38" s="108"/>
      <c r="M38" s="535"/>
      <c r="N38" s="536"/>
      <c r="O38" s="536"/>
      <c r="P38" s="536"/>
      <c r="Q38" s="536"/>
      <c r="R38" s="536"/>
      <c r="S38" s="536"/>
      <c r="T38" s="536"/>
      <c r="U38" s="536"/>
      <c r="V38" s="536"/>
      <c r="W38" s="536"/>
      <c r="X38" s="537"/>
      <c r="Y38" s="533"/>
      <c r="Z38" s="534"/>
      <c r="AA38" s="534"/>
      <c r="AB38" s="534"/>
      <c r="AC38" s="538"/>
      <c r="AD38" s="530"/>
      <c r="AE38" s="531"/>
      <c r="AF38" s="531"/>
      <c r="AG38" s="532"/>
    </row>
    <row r="39" spans="1:33">
      <c r="A39" s="530"/>
      <c r="B39" s="531"/>
      <c r="C39" s="531"/>
      <c r="D39" s="531"/>
      <c r="E39" s="531"/>
      <c r="F39" s="532"/>
      <c r="G39" s="533"/>
      <c r="H39" s="534"/>
      <c r="I39" s="534"/>
      <c r="J39" s="534"/>
      <c r="K39" s="534"/>
      <c r="L39" s="108"/>
      <c r="M39" s="535"/>
      <c r="N39" s="536"/>
      <c r="O39" s="536"/>
      <c r="P39" s="536"/>
      <c r="Q39" s="536"/>
      <c r="R39" s="536"/>
      <c r="S39" s="536"/>
      <c r="T39" s="536"/>
      <c r="U39" s="536"/>
      <c r="V39" s="536"/>
      <c r="W39" s="536"/>
      <c r="X39" s="537"/>
      <c r="Y39" s="533"/>
      <c r="Z39" s="534"/>
      <c r="AA39" s="534"/>
      <c r="AB39" s="534"/>
      <c r="AC39" s="538"/>
      <c r="AD39" s="530"/>
      <c r="AE39" s="531"/>
      <c r="AF39" s="531"/>
      <c r="AG39" s="532"/>
    </row>
    <row r="40" spans="1:33">
      <c r="A40" s="530"/>
      <c r="B40" s="531"/>
      <c r="C40" s="531"/>
      <c r="D40" s="531"/>
      <c r="E40" s="531"/>
      <c r="F40" s="532"/>
      <c r="G40" s="533"/>
      <c r="H40" s="534"/>
      <c r="I40" s="534"/>
      <c r="J40" s="534"/>
      <c r="K40" s="534"/>
      <c r="L40" s="108"/>
      <c r="M40" s="535"/>
      <c r="N40" s="536"/>
      <c r="O40" s="536"/>
      <c r="P40" s="536"/>
      <c r="Q40" s="536"/>
      <c r="R40" s="536"/>
      <c r="S40" s="536"/>
      <c r="T40" s="536"/>
      <c r="U40" s="536"/>
      <c r="V40" s="536"/>
      <c r="W40" s="536"/>
      <c r="X40" s="537"/>
      <c r="Y40" s="533"/>
      <c r="Z40" s="534"/>
      <c r="AA40" s="534"/>
      <c r="AB40" s="534"/>
      <c r="AC40" s="538"/>
      <c r="AD40" s="530"/>
      <c r="AE40" s="531"/>
      <c r="AF40" s="531"/>
      <c r="AG40" s="532"/>
    </row>
    <row r="41" spans="1:33">
      <c r="A41" s="530"/>
      <c r="B41" s="531"/>
      <c r="C41" s="531"/>
      <c r="D41" s="531"/>
      <c r="E41" s="531"/>
      <c r="F41" s="532"/>
      <c r="G41" s="533"/>
      <c r="H41" s="534"/>
      <c r="I41" s="534"/>
      <c r="J41" s="534"/>
      <c r="K41" s="534"/>
      <c r="L41" s="108"/>
      <c r="M41" s="535"/>
      <c r="N41" s="536"/>
      <c r="O41" s="536"/>
      <c r="P41" s="536"/>
      <c r="Q41" s="536"/>
      <c r="R41" s="536"/>
      <c r="S41" s="536"/>
      <c r="T41" s="536"/>
      <c r="U41" s="536"/>
      <c r="V41" s="536"/>
      <c r="W41" s="536"/>
      <c r="X41" s="537"/>
      <c r="Y41" s="533"/>
      <c r="Z41" s="534"/>
      <c r="AA41" s="534"/>
      <c r="AB41" s="534"/>
      <c r="AC41" s="538"/>
      <c r="AD41" s="530"/>
      <c r="AE41" s="531"/>
      <c r="AF41" s="531"/>
      <c r="AG41" s="532"/>
    </row>
    <row r="42" spans="1:33">
      <c r="A42" s="530"/>
      <c r="B42" s="531"/>
      <c r="C42" s="531"/>
      <c r="D42" s="531"/>
      <c r="E42" s="531"/>
      <c r="F42" s="532"/>
      <c r="G42" s="533"/>
      <c r="H42" s="534"/>
      <c r="I42" s="534"/>
      <c r="J42" s="534"/>
      <c r="K42" s="534"/>
      <c r="L42" s="108"/>
      <c r="M42" s="535"/>
      <c r="N42" s="536"/>
      <c r="O42" s="536"/>
      <c r="P42" s="536"/>
      <c r="Q42" s="536"/>
      <c r="R42" s="536"/>
      <c r="S42" s="536"/>
      <c r="T42" s="536"/>
      <c r="U42" s="536"/>
      <c r="V42" s="536"/>
      <c r="W42" s="536"/>
      <c r="X42" s="537"/>
      <c r="Y42" s="533"/>
      <c r="Z42" s="534"/>
      <c r="AA42" s="534"/>
      <c r="AB42" s="534"/>
      <c r="AC42" s="538"/>
      <c r="AD42" s="530"/>
      <c r="AE42" s="531"/>
      <c r="AF42" s="531"/>
      <c r="AG42" s="532"/>
    </row>
    <row r="43" spans="1:33">
      <c r="A43" s="530"/>
      <c r="B43" s="531"/>
      <c r="C43" s="531"/>
      <c r="D43" s="531"/>
      <c r="E43" s="531"/>
      <c r="F43" s="532"/>
      <c r="G43" s="533"/>
      <c r="H43" s="534"/>
      <c r="I43" s="534"/>
      <c r="J43" s="534"/>
      <c r="K43" s="534"/>
      <c r="L43" s="108"/>
      <c r="M43" s="535"/>
      <c r="N43" s="536"/>
      <c r="O43" s="536"/>
      <c r="P43" s="536"/>
      <c r="Q43" s="536"/>
      <c r="R43" s="536"/>
      <c r="S43" s="536"/>
      <c r="T43" s="536"/>
      <c r="U43" s="536"/>
      <c r="V43" s="536"/>
      <c r="W43" s="536"/>
      <c r="X43" s="537"/>
      <c r="Y43" s="533"/>
      <c r="Z43" s="534"/>
      <c r="AA43" s="534"/>
      <c r="AB43" s="534"/>
      <c r="AC43" s="538"/>
      <c r="AD43" s="530"/>
      <c r="AE43" s="531"/>
      <c r="AF43" s="531"/>
      <c r="AG43" s="532"/>
    </row>
    <row r="44" spans="1:33">
      <c r="A44" s="530"/>
      <c r="B44" s="531"/>
      <c r="C44" s="531"/>
      <c r="D44" s="531"/>
      <c r="E44" s="531"/>
      <c r="F44" s="532"/>
      <c r="G44" s="533"/>
      <c r="H44" s="534"/>
      <c r="I44" s="534"/>
      <c r="J44" s="534"/>
      <c r="K44" s="534"/>
      <c r="L44" s="108"/>
      <c r="M44" s="535"/>
      <c r="N44" s="536"/>
      <c r="O44" s="536"/>
      <c r="P44" s="536"/>
      <c r="Q44" s="536"/>
      <c r="R44" s="536"/>
      <c r="S44" s="536"/>
      <c r="T44" s="536"/>
      <c r="U44" s="536"/>
      <c r="V44" s="536"/>
      <c r="W44" s="536"/>
      <c r="X44" s="537"/>
      <c r="Y44" s="533"/>
      <c r="Z44" s="534"/>
      <c r="AA44" s="534"/>
      <c r="AB44" s="534"/>
      <c r="AC44" s="538"/>
      <c r="AD44" s="530"/>
      <c r="AE44" s="531"/>
      <c r="AF44" s="531"/>
      <c r="AG44" s="532"/>
    </row>
    <row r="45" spans="1:33">
      <c r="A45" s="520"/>
      <c r="B45" s="521"/>
      <c r="C45" s="521"/>
      <c r="D45" s="521"/>
      <c r="E45" s="521"/>
      <c r="F45" s="522"/>
      <c r="G45" s="523"/>
      <c r="H45" s="524"/>
      <c r="I45" s="524"/>
      <c r="J45" s="524"/>
      <c r="K45" s="524"/>
      <c r="L45" s="109"/>
      <c r="M45" s="525"/>
      <c r="N45" s="526"/>
      <c r="O45" s="526"/>
      <c r="P45" s="526"/>
      <c r="Q45" s="526"/>
      <c r="R45" s="526"/>
      <c r="S45" s="526"/>
      <c r="T45" s="526"/>
      <c r="U45" s="526"/>
      <c r="V45" s="526"/>
      <c r="W45" s="526"/>
      <c r="X45" s="527"/>
      <c r="Y45" s="523"/>
      <c r="Z45" s="524"/>
      <c r="AA45" s="524"/>
      <c r="AB45" s="524"/>
      <c r="AC45" s="528"/>
      <c r="AD45" s="520"/>
      <c r="AE45" s="521"/>
      <c r="AF45" s="521"/>
      <c r="AG45" s="522"/>
    </row>
    <row r="46" spans="1:33">
      <c r="A46" s="519" t="s">
        <v>89</v>
      </c>
      <c r="B46" s="519"/>
      <c r="C46" s="519"/>
      <c r="D46" s="519"/>
      <c r="E46" s="519"/>
      <c r="F46" s="519"/>
      <c r="G46" s="561" t="str">
        <f>IF(SUM(G16:G45,G63:K95)=0,"",SUM(G16:G45,G63:K95))</f>
        <v/>
      </c>
      <c r="H46" s="561" t="str">
        <f>IF(SUM(H16:H45)=0,"",SUM(H16:H45))</f>
        <v/>
      </c>
      <c r="I46" s="561" t="str">
        <f>IF(SUM(I16:I45)=0,"",SUM(I16:I45))</f>
        <v/>
      </c>
      <c r="J46" s="561" t="str">
        <f>IF(SUM(J16:J45)=0,"",SUM(J16:J45))</f>
        <v/>
      </c>
      <c r="K46" s="561" t="str">
        <f>IF(SUM(K16:K45)=0,"",SUM(K16:K45))</f>
        <v/>
      </c>
      <c r="L46" s="4" t="s">
        <v>28</v>
      </c>
      <c r="M46" s="562"/>
      <c r="N46" s="562"/>
      <c r="O46" s="562"/>
      <c r="P46" s="562"/>
      <c r="Q46" s="562"/>
      <c r="R46" s="562"/>
      <c r="S46" s="562"/>
      <c r="T46" s="562"/>
      <c r="U46" s="562"/>
      <c r="V46" s="562"/>
      <c r="W46" s="562"/>
      <c r="X46" s="562"/>
      <c r="Y46" s="563"/>
      <c r="Z46" s="563"/>
      <c r="AA46" s="563"/>
      <c r="AB46" s="563"/>
      <c r="AC46" s="563"/>
      <c r="AD46" s="519"/>
      <c r="AE46" s="519"/>
      <c r="AF46" s="519"/>
      <c r="AG46" s="519"/>
    </row>
    <row r="47" spans="1:33" ht="13.5">
      <c r="A47" s="586" t="s">
        <v>90</v>
      </c>
      <c r="B47" s="587"/>
      <c r="C47" s="587"/>
      <c r="D47" s="587"/>
      <c r="E47" s="587"/>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row>
    <row r="48" spans="1:33">
      <c r="A48" s="519" t="s">
        <v>91</v>
      </c>
      <c r="B48" s="519"/>
      <c r="C48" s="519"/>
      <c r="D48" s="519"/>
      <c r="E48" s="519"/>
      <c r="F48" s="519"/>
      <c r="G48" s="519"/>
      <c r="H48" s="519" t="s">
        <v>92</v>
      </c>
      <c r="I48" s="519"/>
      <c r="J48" s="519"/>
      <c r="K48" s="519"/>
      <c r="L48" s="519"/>
      <c r="M48" s="519"/>
      <c r="N48" s="519"/>
      <c r="O48" s="519"/>
      <c r="P48" s="519" t="s">
        <v>93</v>
      </c>
      <c r="Q48" s="519"/>
      <c r="R48" s="519"/>
      <c r="S48" s="519" t="s">
        <v>94</v>
      </c>
      <c r="T48" s="519"/>
      <c r="U48" s="519"/>
      <c r="V48" s="519"/>
      <c r="W48" s="519"/>
      <c r="X48" s="519" t="s">
        <v>85</v>
      </c>
      <c r="Y48" s="519"/>
      <c r="Z48" s="519"/>
      <c r="AA48" s="519"/>
      <c r="AB48" s="519"/>
      <c r="AC48" s="519" t="s">
        <v>95</v>
      </c>
      <c r="AD48" s="519"/>
      <c r="AE48" s="519"/>
      <c r="AF48" s="519"/>
      <c r="AG48" s="519"/>
    </row>
    <row r="49" spans="1:33">
      <c r="A49" s="514"/>
      <c r="B49" s="514"/>
      <c r="C49" s="514"/>
      <c r="D49" s="514"/>
      <c r="E49" s="514"/>
      <c r="F49" s="514"/>
      <c r="G49" s="514"/>
      <c r="H49" s="585"/>
      <c r="I49" s="585"/>
      <c r="J49" s="585"/>
      <c r="K49" s="585"/>
      <c r="L49" s="585"/>
      <c r="M49" s="585"/>
      <c r="N49" s="585"/>
      <c r="O49" s="585"/>
      <c r="P49" s="516"/>
      <c r="Q49" s="516"/>
      <c r="R49" s="516"/>
      <c r="S49" s="516"/>
      <c r="T49" s="516"/>
      <c r="U49" s="516"/>
      <c r="V49" s="516"/>
      <c r="W49" s="516"/>
      <c r="X49" s="516"/>
      <c r="Y49" s="516"/>
      <c r="Z49" s="516"/>
      <c r="AA49" s="516"/>
      <c r="AB49" s="516"/>
      <c r="AC49" s="516"/>
      <c r="AD49" s="516"/>
      <c r="AE49" s="516"/>
      <c r="AF49" s="516"/>
      <c r="AG49" s="516"/>
    </row>
    <row r="50" spans="1:33">
      <c r="A50" s="504"/>
      <c r="B50" s="504"/>
      <c r="C50" s="504"/>
      <c r="D50" s="504"/>
      <c r="E50" s="504"/>
      <c r="F50" s="504"/>
      <c r="G50" s="504"/>
      <c r="H50" s="584"/>
      <c r="I50" s="584"/>
      <c r="J50" s="584"/>
      <c r="K50" s="584"/>
      <c r="L50" s="584"/>
      <c r="M50" s="584"/>
      <c r="N50" s="584"/>
      <c r="O50" s="584"/>
      <c r="P50" s="508"/>
      <c r="Q50" s="508"/>
      <c r="R50" s="508"/>
      <c r="S50" s="508"/>
      <c r="T50" s="508"/>
      <c r="U50" s="508"/>
      <c r="V50" s="508"/>
      <c r="W50" s="508"/>
      <c r="X50" s="508"/>
      <c r="Y50" s="508"/>
      <c r="Z50" s="508"/>
      <c r="AA50" s="508"/>
      <c r="AB50" s="508"/>
      <c r="AC50" s="508"/>
      <c r="AD50" s="508"/>
      <c r="AE50" s="508"/>
      <c r="AF50" s="508"/>
      <c r="AG50" s="508"/>
    </row>
    <row r="51" spans="1:33">
      <c r="A51" s="504"/>
      <c r="B51" s="504"/>
      <c r="C51" s="504"/>
      <c r="D51" s="504"/>
      <c r="E51" s="504"/>
      <c r="F51" s="504"/>
      <c r="G51" s="504"/>
      <c r="H51" s="584"/>
      <c r="I51" s="584"/>
      <c r="J51" s="584"/>
      <c r="K51" s="584"/>
      <c r="L51" s="584"/>
      <c r="M51" s="584"/>
      <c r="N51" s="584"/>
      <c r="O51" s="584"/>
      <c r="P51" s="508"/>
      <c r="Q51" s="508"/>
      <c r="R51" s="508"/>
      <c r="S51" s="508"/>
      <c r="T51" s="508"/>
      <c r="U51" s="508"/>
      <c r="V51" s="508"/>
      <c r="W51" s="508"/>
      <c r="X51" s="508"/>
      <c r="Y51" s="508"/>
      <c r="Z51" s="508"/>
      <c r="AA51" s="508"/>
      <c r="AB51" s="508"/>
      <c r="AC51" s="508"/>
      <c r="AD51" s="508"/>
      <c r="AE51" s="508"/>
      <c r="AF51" s="508"/>
      <c r="AG51" s="508"/>
    </row>
    <row r="52" spans="1:33">
      <c r="A52" s="504"/>
      <c r="B52" s="504"/>
      <c r="C52" s="504"/>
      <c r="D52" s="504"/>
      <c r="E52" s="504"/>
      <c r="F52" s="504"/>
      <c r="G52" s="504"/>
      <c r="H52" s="584"/>
      <c r="I52" s="584"/>
      <c r="J52" s="584"/>
      <c r="K52" s="584"/>
      <c r="L52" s="584"/>
      <c r="M52" s="584"/>
      <c r="N52" s="584"/>
      <c r="O52" s="584"/>
      <c r="P52" s="508"/>
      <c r="Q52" s="508"/>
      <c r="R52" s="508"/>
      <c r="S52" s="508"/>
      <c r="T52" s="508"/>
      <c r="U52" s="508"/>
      <c r="V52" s="508"/>
      <c r="W52" s="508"/>
      <c r="X52" s="508"/>
      <c r="Y52" s="508"/>
      <c r="Z52" s="508"/>
      <c r="AA52" s="508"/>
      <c r="AB52" s="508"/>
      <c r="AC52" s="508"/>
      <c r="AD52" s="508"/>
      <c r="AE52" s="508"/>
      <c r="AF52" s="508"/>
      <c r="AG52" s="508"/>
    </row>
    <row r="53" spans="1:33">
      <c r="A53" s="504"/>
      <c r="B53" s="504"/>
      <c r="C53" s="504"/>
      <c r="D53" s="504"/>
      <c r="E53" s="504"/>
      <c r="F53" s="504"/>
      <c r="G53" s="504"/>
      <c r="H53" s="584"/>
      <c r="I53" s="584"/>
      <c r="J53" s="584"/>
      <c r="K53" s="584"/>
      <c r="L53" s="584"/>
      <c r="M53" s="584"/>
      <c r="N53" s="584"/>
      <c r="O53" s="584"/>
      <c r="P53" s="508"/>
      <c r="Q53" s="508"/>
      <c r="R53" s="508"/>
      <c r="S53" s="508"/>
      <c r="T53" s="508"/>
      <c r="U53" s="508"/>
      <c r="V53" s="508"/>
      <c r="W53" s="508"/>
      <c r="X53" s="508"/>
      <c r="Y53" s="508"/>
      <c r="Z53" s="508"/>
      <c r="AA53" s="508"/>
      <c r="AB53" s="508"/>
      <c r="AC53" s="508"/>
      <c r="AD53" s="508"/>
      <c r="AE53" s="508"/>
      <c r="AF53" s="508"/>
      <c r="AG53" s="508"/>
    </row>
    <row r="54" spans="1:33">
      <c r="A54" s="504"/>
      <c r="B54" s="504"/>
      <c r="C54" s="504"/>
      <c r="D54" s="504"/>
      <c r="E54" s="504"/>
      <c r="F54" s="504"/>
      <c r="G54" s="504"/>
      <c r="H54" s="584"/>
      <c r="I54" s="584"/>
      <c r="J54" s="584"/>
      <c r="K54" s="584"/>
      <c r="L54" s="584"/>
      <c r="M54" s="584"/>
      <c r="N54" s="584"/>
      <c r="O54" s="584"/>
      <c r="P54" s="508"/>
      <c r="Q54" s="508"/>
      <c r="R54" s="508"/>
      <c r="S54" s="508"/>
      <c r="T54" s="508"/>
      <c r="U54" s="508"/>
      <c r="V54" s="508"/>
      <c r="W54" s="508"/>
      <c r="X54" s="508"/>
      <c r="Y54" s="508"/>
      <c r="Z54" s="508"/>
      <c r="AA54" s="508"/>
      <c r="AB54" s="508"/>
      <c r="AC54" s="508"/>
      <c r="AD54" s="508"/>
      <c r="AE54" s="508"/>
      <c r="AF54" s="508"/>
      <c r="AG54" s="508"/>
    </row>
    <row r="55" spans="1:33">
      <c r="A55" s="504"/>
      <c r="B55" s="504"/>
      <c r="C55" s="504"/>
      <c r="D55" s="504"/>
      <c r="E55" s="504"/>
      <c r="F55" s="504"/>
      <c r="G55" s="504"/>
      <c r="H55" s="584"/>
      <c r="I55" s="584"/>
      <c r="J55" s="584"/>
      <c r="K55" s="584"/>
      <c r="L55" s="584"/>
      <c r="M55" s="584"/>
      <c r="N55" s="584"/>
      <c r="O55" s="584"/>
      <c r="P55" s="508"/>
      <c r="Q55" s="508"/>
      <c r="R55" s="508"/>
      <c r="S55" s="508"/>
      <c r="T55" s="508"/>
      <c r="U55" s="508"/>
      <c r="V55" s="508"/>
      <c r="W55" s="508"/>
      <c r="X55" s="508"/>
      <c r="Y55" s="508"/>
      <c r="Z55" s="508"/>
      <c r="AA55" s="508"/>
      <c r="AB55" s="508"/>
      <c r="AC55" s="508"/>
      <c r="AD55" s="508"/>
      <c r="AE55" s="508"/>
      <c r="AF55" s="508"/>
      <c r="AG55" s="508"/>
    </row>
    <row r="56" spans="1:33">
      <c r="A56" s="504"/>
      <c r="B56" s="504"/>
      <c r="C56" s="504"/>
      <c r="D56" s="504"/>
      <c r="E56" s="504"/>
      <c r="F56" s="504"/>
      <c r="G56" s="504"/>
      <c r="H56" s="584"/>
      <c r="I56" s="584"/>
      <c r="J56" s="584"/>
      <c r="K56" s="584"/>
      <c r="L56" s="584"/>
      <c r="M56" s="584"/>
      <c r="N56" s="584"/>
      <c r="O56" s="584"/>
      <c r="P56" s="508"/>
      <c r="Q56" s="508"/>
      <c r="R56" s="508"/>
      <c r="S56" s="508"/>
      <c r="T56" s="508"/>
      <c r="U56" s="508"/>
      <c r="V56" s="508"/>
      <c r="W56" s="508"/>
      <c r="X56" s="508"/>
      <c r="Y56" s="508"/>
      <c r="Z56" s="508"/>
      <c r="AA56" s="508"/>
      <c r="AB56" s="508"/>
      <c r="AC56" s="508"/>
      <c r="AD56" s="508"/>
      <c r="AE56" s="508"/>
      <c r="AF56" s="508"/>
      <c r="AG56" s="508"/>
    </row>
    <row r="57" spans="1:33" ht="18" customHeight="1">
      <c r="A57" s="548" t="s">
        <v>214</v>
      </c>
      <c r="B57" s="548"/>
      <c r="C57" s="548"/>
      <c r="D57" s="548"/>
      <c r="E57" s="548"/>
      <c r="F57" s="548"/>
      <c r="G57" s="548"/>
      <c r="H57" s="548"/>
      <c r="I57" s="548"/>
      <c r="J57" s="548"/>
      <c r="K57" s="548"/>
      <c r="L57" s="548"/>
      <c r="M57" s="548"/>
      <c r="N57" s="548"/>
      <c r="O57" s="548"/>
      <c r="P57" s="548"/>
      <c r="Q57" s="548"/>
      <c r="R57" s="548"/>
      <c r="S57" s="548"/>
      <c r="T57" s="548"/>
      <c r="U57" s="548"/>
      <c r="V57" s="548"/>
      <c r="W57" s="548"/>
      <c r="X57" s="548"/>
      <c r="Y57" s="548"/>
      <c r="Z57" s="548"/>
      <c r="AA57" s="548"/>
      <c r="AB57" s="548"/>
      <c r="AC57" s="548"/>
      <c r="AD57" s="548"/>
      <c r="AE57" s="548"/>
      <c r="AF57" s="548"/>
      <c r="AG57" s="548"/>
    </row>
    <row r="60" spans="1:33">
      <c r="A60" s="549" t="s">
        <v>83</v>
      </c>
      <c r="B60" s="549"/>
      <c r="C60" s="549"/>
      <c r="D60" s="549"/>
      <c r="E60" s="549"/>
      <c r="F60" s="549"/>
      <c r="G60" s="549"/>
      <c r="H60" s="549"/>
      <c r="I60" s="549"/>
    </row>
    <row r="61" spans="1:33">
      <c r="A61" s="519" t="s">
        <v>84</v>
      </c>
      <c r="B61" s="519"/>
      <c r="C61" s="519"/>
      <c r="D61" s="519"/>
      <c r="E61" s="519"/>
      <c r="F61" s="519"/>
      <c r="G61" s="550" t="s">
        <v>85</v>
      </c>
      <c r="H61" s="551"/>
      <c r="I61" s="551"/>
      <c r="J61" s="551"/>
      <c r="K61" s="551"/>
      <c r="L61" s="552"/>
      <c r="M61" s="556" t="s">
        <v>86</v>
      </c>
      <c r="N61" s="556"/>
      <c r="O61" s="556"/>
      <c r="P61" s="556"/>
      <c r="Q61" s="556"/>
      <c r="R61" s="556"/>
      <c r="S61" s="556"/>
      <c r="T61" s="556"/>
      <c r="U61" s="556"/>
      <c r="V61" s="556"/>
      <c r="W61" s="556"/>
      <c r="X61" s="556"/>
      <c r="Y61" s="556"/>
      <c r="Z61" s="556"/>
      <c r="AA61" s="556"/>
      <c r="AB61" s="556"/>
      <c r="AC61" s="557"/>
      <c r="AD61" s="519" t="s">
        <v>87</v>
      </c>
      <c r="AE61" s="519"/>
      <c r="AF61" s="519"/>
      <c r="AG61" s="519"/>
    </row>
    <row r="62" spans="1:33">
      <c r="A62" s="519"/>
      <c r="B62" s="519"/>
      <c r="C62" s="519"/>
      <c r="D62" s="519"/>
      <c r="E62" s="519"/>
      <c r="F62" s="519"/>
      <c r="G62" s="553"/>
      <c r="H62" s="554"/>
      <c r="I62" s="554"/>
      <c r="J62" s="554"/>
      <c r="K62" s="554"/>
      <c r="L62" s="555"/>
      <c r="M62" s="558" t="s">
        <v>88</v>
      </c>
      <c r="N62" s="558"/>
      <c r="O62" s="558"/>
      <c r="P62" s="558"/>
      <c r="Q62" s="558"/>
      <c r="R62" s="558"/>
      <c r="S62" s="558"/>
      <c r="T62" s="558"/>
      <c r="U62" s="558"/>
      <c r="V62" s="558"/>
      <c r="W62" s="558"/>
      <c r="X62" s="559"/>
      <c r="Y62" s="519" t="s">
        <v>85</v>
      </c>
      <c r="Z62" s="519"/>
      <c r="AA62" s="519"/>
      <c r="AB62" s="519"/>
      <c r="AC62" s="519"/>
      <c r="AD62" s="519"/>
      <c r="AE62" s="519"/>
      <c r="AF62" s="519"/>
      <c r="AG62" s="519"/>
    </row>
    <row r="63" spans="1:33">
      <c r="A63" s="539"/>
      <c r="B63" s="540"/>
      <c r="C63" s="540"/>
      <c r="D63" s="540"/>
      <c r="E63" s="540"/>
      <c r="F63" s="541"/>
      <c r="G63" s="542"/>
      <c r="H63" s="543"/>
      <c r="I63" s="543"/>
      <c r="J63" s="543"/>
      <c r="K63" s="543"/>
      <c r="L63" s="107"/>
      <c r="M63" s="544"/>
      <c r="N63" s="545"/>
      <c r="O63" s="545"/>
      <c r="P63" s="545"/>
      <c r="Q63" s="545"/>
      <c r="R63" s="545"/>
      <c r="S63" s="545"/>
      <c r="T63" s="545"/>
      <c r="U63" s="545"/>
      <c r="V63" s="545"/>
      <c r="W63" s="545"/>
      <c r="X63" s="546"/>
      <c r="Y63" s="542"/>
      <c r="Z63" s="543"/>
      <c r="AA63" s="543"/>
      <c r="AB63" s="543"/>
      <c r="AC63" s="547"/>
      <c r="AD63" s="539"/>
      <c r="AE63" s="540"/>
      <c r="AF63" s="540"/>
      <c r="AG63" s="541"/>
    </row>
    <row r="64" spans="1:33">
      <c r="A64" s="530"/>
      <c r="B64" s="531"/>
      <c r="C64" s="531"/>
      <c r="D64" s="531"/>
      <c r="E64" s="531"/>
      <c r="F64" s="532"/>
      <c r="G64" s="533"/>
      <c r="H64" s="534"/>
      <c r="I64" s="534"/>
      <c r="J64" s="534"/>
      <c r="K64" s="534"/>
      <c r="L64" s="108"/>
      <c r="M64" s="535"/>
      <c r="N64" s="536"/>
      <c r="O64" s="536"/>
      <c r="P64" s="536"/>
      <c r="Q64" s="536"/>
      <c r="R64" s="536"/>
      <c r="S64" s="536"/>
      <c r="T64" s="536"/>
      <c r="U64" s="536"/>
      <c r="V64" s="536"/>
      <c r="W64" s="536"/>
      <c r="X64" s="537"/>
      <c r="Y64" s="533"/>
      <c r="Z64" s="534"/>
      <c r="AA64" s="534"/>
      <c r="AB64" s="534"/>
      <c r="AC64" s="538"/>
      <c r="AD64" s="530"/>
      <c r="AE64" s="531"/>
      <c r="AF64" s="531"/>
      <c r="AG64" s="532"/>
    </row>
    <row r="65" spans="1:33">
      <c r="A65" s="530"/>
      <c r="B65" s="531"/>
      <c r="C65" s="531"/>
      <c r="D65" s="531"/>
      <c r="E65" s="531"/>
      <c r="F65" s="532"/>
      <c r="G65" s="533"/>
      <c r="H65" s="534"/>
      <c r="I65" s="534"/>
      <c r="J65" s="534"/>
      <c r="K65" s="534"/>
      <c r="L65" s="108"/>
      <c r="M65" s="535"/>
      <c r="N65" s="536"/>
      <c r="O65" s="536"/>
      <c r="P65" s="536"/>
      <c r="Q65" s="536"/>
      <c r="R65" s="536"/>
      <c r="S65" s="536"/>
      <c r="T65" s="536"/>
      <c r="U65" s="536"/>
      <c r="V65" s="536"/>
      <c r="W65" s="536"/>
      <c r="X65" s="537"/>
      <c r="Y65" s="533"/>
      <c r="Z65" s="534"/>
      <c r="AA65" s="534"/>
      <c r="AB65" s="534"/>
      <c r="AC65" s="538"/>
      <c r="AD65" s="530"/>
      <c r="AE65" s="531"/>
      <c r="AF65" s="531"/>
      <c r="AG65" s="532"/>
    </row>
    <row r="66" spans="1:33">
      <c r="A66" s="530"/>
      <c r="B66" s="531"/>
      <c r="C66" s="531"/>
      <c r="D66" s="531"/>
      <c r="E66" s="531"/>
      <c r="F66" s="532"/>
      <c r="G66" s="533"/>
      <c r="H66" s="534"/>
      <c r="I66" s="534"/>
      <c r="J66" s="534"/>
      <c r="K66" s="534"/>
      <c r="L66" s="108"/>
      <c r="M66" s="535"/>
      <c r="N66" s="536"/>
      <c r="O66" s="536"/>
      <c r="P66" s="536"/>
      <c r="Q66" s="536"/>
      <c r="R66" s="536"/>
      <c r="S66" s="536"/>
      <c r="T66" s="536"/>
      <c r="U66" s="536"/>
      <c r="V66" s="536"/>
      <c r="W66" s="536"/>
      <c r="X66" s="537"/>
      <c r="Y66" s="533"/>
      <c r="Z66" s="534"/>
      <c r="AA66" s="534"/>
      <c r="AB66" s="534"/>
      <c r="AC66" s="538"/>
      <c r="AD66" s="530"/>
      <c r="AE66" s="531"/>
      <c r="AF66" s="531"/>
      <c r="AG66" s="532"/>
    </row>
    <row r="67" spans="1:33">
      <c r="A67" s="530"/>
      <c r="B67" s="531"/>
      <c r="C67" s="531"/>
      <c r="D67" s="531"/>
      <c r="E67" s="531"/>
      <c r="F67" s="532"/>
      <c r="G67" s="533"/>
      <c r="H67" s="534"/>
      <c r="I67" s="534"/>
      <c r="J67" s="534"/>
      <c r="K67" s="534"/>
      <c r="L67" s="108"/>
      <c r="M67" s="535"/>
      <c r="N67" s="536"/>
      <c r="O67" s="536"/>
      <c r="P67" s="536"/>
      <c r="Q67" s="536"/>
      <c r="R67" s="536"/>
      <c r="S67" s="536"/>
      <c r="T67" s="536"/>
      <c r="U67" s="536"/>
      <c r="V67" s="536"/>
      <c r="W67" s="536"/>
      <c r="X67" s="537"/>
      <c r="Y67" s="533"/>
      <c r="Z67" s="534"/>
      <c r="AA67" s="534"/>
      <c r="AB67" s="534"/>
      <c r="AC67" s="538"/>
      <c r="AD67" s="530"/>
      <c r="AE67" s="531"/>
      <c r="AF67" s="531"/>
      <c r="AG67" s="532"/>
    </row>
    <row r="68" spans="1:33">
      <c r="A68" s="530"/>
      <c r="B68" s="531"/>
      <c r="C68" s="531"/>
      <c r="D68" s="531"/>
      <c r="E68" s="531"/>
      <c r="F68" s="532"/>
      <c r="G68" s="533"/>
      <c r="H68" s="534"/>
      <c r="I68" s="534"/>
      <c r="J68" s="534"/>
      <c r="K68" s="534"/>
      <c r="L68" s="108"/>
      <c r="M68" s="535"/>
      <c r="N68" s="536"/>
      <c r="O68" s="536"/>
      <c r="P68" s="536"/>
      <c r="Q68" s="536"/>
      <c r="R68" s="536"/>
      <c r="S68" s="536"/>
      <c r="T68" s="536"/>
      <c r="U68" s="536"/>
      <c r="V68" s="536"/>
      <c r="W68" s="536"/>
      <c r="X68" s="537"/>
      <c r="Y68" s="533"/>
      <c r="Z68" s="534"/>
      <c r="AA68" s="534"/>
      <c r="AB68" s="534"/>
      <c r="AC68" s="538"/>
      <c r="AD68" s="530"/>
      <c r="AE68" s="531"/>
      <c r="AF68" s="531"/>
      <c r="AG68" s="532"/>
    </row>
    <row r="69" spans="1:33">
      <c r="A69" s="530"/>
      <c r="B69" s="531"/>
      <c r="C69" s="531"/>
      <c r="D69" s="531"/>
      <c r="E69" s="531"/>
      <c r="F69" s="532"/>
      <c r="G69" s="533"/>
      <c r="H69" s="534"/>
      <c r="I69" s="534"/>
      <c r="J69" s="534"/>
      <c r="K69" s="534"/>
      <c r="L69" s="108"/>
      <c r="M69" s="535"/>
      <c r="N69" s="536"/>
      <c r="O69" s="536"/>
      <c r="P69" s="536"/>
      <c r="Q69" s="536"/>
      <c r="R69" s="536"/>
      <c r="S69" s="536"/>
      <c r="T69" s="536"/>
      <c r="U69" s="536"/>
      <c r="V69" s="536"/>
      <c r="W69" s="536"/>
      <c r="X69" s="537"/>
      <c r="Y69" s="533"/>
      <c r="Z69" s="534"/>
      <c r="AA69" s="534"/>
      <c r="AB69" s="534"/>
      <c r="AC69" s="538"/>
      <c r="AD69" s="530"/>
      <c r="AE69" s="531"/>
      <c r="AF69" s="531"/>
      <c r="AG69" s="532"/>
    </row>
    <row r="70" spans="1:33">
      <c r="A70" s="530"/>
      <c r="B70" s="531"/>
      <c r="C70" s="531"/>
      <c r="D70" s="531"/>
      <c r="E70" s="531"/>
      <c r="F70" s="532"/>
      <c r="G70" s="533"/>
      <c r="H70" s="534"/>
      <c r="I70" s="534"/>
      <c r="J70" s="534"/>
      <c r="K70" s="534"/>
      <c r="L70" s="108"/>
      <c r="M70" s="535"/>
      <c r="N70" s="536"/>
      <c r="O70" s="536"/>
      <c r="P70" s="536"/>
      <c r="Q70" s="536"/>
      <c r="R70" s="536"/>
      <c r="S70" s="536"/>
      <c r="T70" s="536"/>
      <c r="U70" s="536"/>
      <c r="V70" s="536"/>
      <c r="W70" s="536"/>
      <c r="X70" s="537"/>
      <c r="Y70" s="533"/>
      <c r="Z70" s="534"/>
      <c r="AA70" s="534"/>
      <c r="AB70" s="534"/>
      <c r="AC70" s="538"/>
      <c r="AD70" s="530"/>
      <c r="AE70" s="531"/>
      <c r="AF70" s="531"/>
      <c r="AG70" s="532"/>
    </row>
    <row r="71" spans="1:33">
      <c r="A71" s="530"/>
      <c r="B71" s="531"/>
      <c r="C71" s="531"/>
      <c r="D71" s="531"/>
      <c r="E71" s="531"/>
      <c r="F71" s="532"/>
      <c r="G71" s="533"/>
      <c r="H71" s="534"/>
      <c r="I71" s="534"/>
      <c r="J71" s="534"/>
      <c r="K71" s="534"/>
      <c r="L71" s="108"/>
      <c r="M71" s="535"/>
      <c r="N71" s="536"/>
      <c r="O71" s="536"/>
      <c r="P71" s="536"/>
      <c r="Q71" s="536"/>
      <c r="R71" s="536"/>
      <c r="S71" s="536"/>
      <c r="T71" s="536"/>
      <c r="U71" s="536"/>
      <c r="V71" s="536"/>
      <c r="W71" s="536"/>
      <c r="X71" s="537"/>
      <c r="Y71" s="533"/>
      <c r="Z71" s="534"/>
      <c r="AA71" s="534"/>
      <c r="AB71" s="534"/>
      <c r="AC71" s="538"/>
      <c r="AD71" s="530"/>
      <c r="AE71" s="531"/>
      <c r="AF71" s="531"/>
      <c r="AG71" s="532"/>
    </row>
    <row r="72" spans="1:33">
      <c r="A72" s="530"/>
      <c r="B72" s="531"/>
      <c r="C72" s="531"/>
      <c r="D72" s="531"/>
      <c r="E72" s="531"/>
      <c r="F72" s="532"/>
      <c r="G72" s="533"/>
      <c r="H72" s="534"/>
      <c r="I72" s="534"/>
      <c r="J72" s="534"/>
      <c r="K72" s="534"/>
      <c r="L72" s="108"/>
      <c r="M72" s="535"/>
      <c r="N72" s="536"/>
      <c r="O72" s="536"/>
      <c r="P72" s="536"/>
      <c r="Q72" s="536"/>
      <c r="R72" s="536"/>
      <c r="S72" s="536"/>
      <c r="T72" s="536"/>
      <c r="U72" s="536"/>
      <c r="V72" s="536"/>
      <c r="W72" s="536"/>
      <c r="X72" s="537"/>
      <c r="Y72" s="533"/>
      <c r="Z72" s="534"/>
      <c r="AA72" s="534"/>
      <c r="AB72" s="534"/>
      <c r="AC72" s="538"/>
      <c r="AD72" s="530"/>
      <c r="AE72" s="531"/>
      <c r="AF72" s="531"/>
      <c r="AG72" s="532"/>
    </row>
    <row r="73" spans="1:33">
      <c r="A73" s="530"/>
      <c r="B73" s="531"/>
      <c r="C73" s="531"/>
      <c r="D73" s="531"/>
      <c r="E73" s="531"/>
      <c r="F73" s="532"/>
      <c r="G73" s="533"/>
      <c r="H73" s="534"/>
      <c r="I73" s="534"/>
      <c r="J73" s="534"/>
      <c r="K73" s="534"/>
      <c r="L73" s="108"/>
      <c r="M73" s="535"/>
      <c r="N73" s="536"/>
      <c r="O73" s="536"/>
      <c r="P73" s="536"/>
      <c r="Q73" s="536"/>
      <c r="R73" s="536"/>
      <c r="S73" s="536"/>
      <c r="T73" s="536"/>
      <c r="U73" s="536"/>
      <c r="V73" s="536"/>
      <c r="W73" s="536"/>
      <c r="X73" s="537"/>
      <c r="Y73" s="533"/>
      <c r="Z73" s="534"/>
      <c r="AA73" s="534"/>
      <c r="AB73" s="534"/>
      <c r="AC73" s="538"/>
      <c r="AD73" s="530"/>
      <c r="AE73" s="531"/>
      <c r="AF73" s="531"/>
      <c r="AG73" s="532"/>
    </row>
    <row r="74" spans="1:33">
      <c r="A74" s="530"/>
      <c r="B74" s="531"/>
      <c r="C74" s="531"/>
      <c r="D74" s="531"/>
      <c r="E74" s="531"/>
      <c r="F74" s="532"/>
      <c r="G74" s="533"/>
      <c r="H74" s="534"/>
      <c r="I74" s="534"/>
      <c r="J74" s="534"/>
      <c r="K74" s="534"/>
      <c r="L74" s="108"/>
      <c r="M74" s="535"/>
      <c r="N74" s="536"/>
      <c r="O74" s="536"/>
      <c r="P74" s="536"/>
      <c r="Q74" s="536"/>
      <c r="R74" s="536"/>
      <c r="S74" s="536"/>
      <c r="T74" s="536"/>
      <c r="U74" s="536"/>
      <c r="V74" s="536"/>
      <c r="W74" s="536"/>
      <c r="X74" s="537"/>
      <c r="Y74" s="533"/>
      <c r="Z74" s="534"/>
      <c r="AA74" s="534"/>
      <c r="AB74" s="534"/>
      <c r="AC74" s="538"/>
      <c r="AD74" s="530"/>
      <c r="AE74" s="531"/>
      <c r="AF74" s="531"/>
      <c r="AG74" s="532"/>
    </row>
    <row r="75" spans="1:33">
      <c r="A75" s="530"/>
      <c r="B75" s="531"/>
      <c r="C75" s="531"/>
      <c r="D75" s="531"/>
      <c r="E75" s="531"/>
      <c r="F75" s="532"/>
      <c r="G75" s="533"/>
      <c r="H75" s="534"/>
      <c r="I75" s="534"/>
      <c r="J75" s="534"/>
      <c r="K75" s="534"/>
      <c r="L75" s="108"/>
      <c r="M75" s="535"/>
      <c r="N75" s="536"/>
      <c r="O75" s="536"/>
      <c r="P75" s="536"/>
      <c r="Q75" s="536"/>
      <c r="R75" s="536"/>
      <c r="S75" s="536"/>
      <c r="T75" s="536"/>
      <c r="U75" s="536"/>
      <c r="V75" s="536"/>
      <c r="W75" s="536"/>
      <c r="X75" s="537"/>
      <c r="Y75" s="533"/>
      <c r="Z75" s="534"/>
      <c r="AA75" s="534"/>
      <c r="AB75" s="534"/>
      <c r="AC75" s="538"/>
      <c r="AD75" s="530"/>
      <c r="AE75" s="531"/>
      <c r="AF75" s="531"/>
      <c r="AG75" s="532"/>
    </row>
    <row r="76" spans="1:33">
      <c r="A76" s="530"/>
      <c r="B76" s="531"/>
      <c r="C76" s="531"/>
      <c r="D76" s="531"/>
      <c r="E76" s="531"/>
      <c r="F76" s="532"/>
      <c r="G76" s="533"/>
      <c r="H76" s="534"/>
      <c r="I76" s="534"/>
      <c r="J76" s="534"/>
      <c r="K76" s="534"/>
      <c r="L76" s="108"/>
      <c r="M76" s="535"/>
      <c r="N76" s="536"/>
      <c r="O76" s="536"/>
      <c r="P76" s="536"/>
      <c r="Q76" s="536"/>
      <c r="R76" s="536"/>
      <c r="S76" s="536"/>
      <c r="T76" s="536"/>
      <c r="U76" s="536"/>
      <c r="V76" s="536"/>
      <c r="W76" s="536"/>
      <c r="X76" s="537"/>
      <c r="Y76" s="533"/>
      <c r="Z76" s="534"/>
      <c r="AA76" s="534"/>
      <c r="AB76" s="534"/>
      <c r="AC76" s="538"/>
      <c r="AD76" s="530"/>
      <c r="AE76" s="531"/>
      <c r="AF76" s="531"/>
      <c r="AG76" s="532"/>
    </row>
    <row r="77" spans="1:33">
      <c r="A77" s="530"/>
      <c r="B77" s="531"/>
      <c r="C77" s="531"/>
      <c r="D77" s="531"/>
      <c r="E77" s="531"/>
      <c r="F77" s="532"/>
      <c r="G77" s="533"/>
      <c r="H77" s="534"/>
      <c r="I77" s="534"/>
      <c r="J77" s="534"/>
      <c r="K77" s="534"/>
      <c r="L77" s="108"/>
      <c r="M77" s="535"/>
      <c r="N77" s="536"/>
      <c r="O77" s="536"/>
      <c r="P77" s="536"/>
      <c r="Q77" s="536"/>
      <c r="R77" s="536"/>
      <c r="S77" s="536"/>
      <c r="T77" s="536"/>
      <c r="U77" s="536"/>
      <c r="V77" s="536"/>
      <c r="W77" s="536"/>
      <c r="X77" s="537"/>
      <c r="Y77" s="533"/>
      <c r="Z77" s="534"/>
      <c r="AA77" s="534"/>
      <c r="AB77" s="534"/>
      <c r="AC77" s="538"/>
      <c r="AD77" s="530"/>
      <c r="AE77" s="531"/>
      <c r="AF77" s="531"/>
      <c r="AG77" s="532"/>
    </row>
    <row r="78" spans="1:33">
      <c r="A78" s="530"/>
      <c r="B78" s="531"/>
      <c r="C78" s="531"/>
      <c r="D78" s="531"/>
      <c r="E78" s="531"/>
      <c r="F78" s="532"/>
      <c r="G78" s="533"/>
      <c r="H78" s="534"/>
      <c r="I78" s="534"/>
      <c r="J78" s="534"/>
      <c r="K78" s="534"/>
      <c r="L78" s="108"/>
      <c r="M78" s="535"/>
      <c r="N78" s="536"/>
      <c r="O78" s="536"/>
      <c r="P78" s="536"/>
      <c r="Q78" s="536"/>
      <c r="R78" s="536"/>
      <c r="S78" s="536"/>
      <c r="T78" s="536"/>
      <c r="U78" s="536"/>
      <c r="V78" s="536"/>
      <c r="W78" s="536"/>
      <c r="X78" s="537"/>
      <c r="Y78" s="533"/>
      <c r="Z78" s="534"/>
      <c r="AA78" s="534"/>
      <c r="AB78" s="534"/>
      <c r="AC78" s="538"/>
      <c r="AD78" s="530"/>
      <c r="AE78" s="531"/>
      <c r="AF78" s="531"/>
      <c r="AG78" s="532"/>
    </row>
    <row r="79" spans="1:33">
      <c r="A79" s="530"/>
      <c r="B79" s="531"/>
      <c r="C79" s="531"/>
      <c r="D79" s="531"/>
      <c r="E79" s="531"/>
      <c r="F79" s="532"/>
      <c r="G79" s="533"/>
      <c r="H79" s="534"/>
      <c r="I79" s="534"/>
      <c r="J79" s="534"/>
      <c r="K79" s="534"/>
      <c r="L79" s="108"/>
      <c r="M79" s="535"/>
      <c r="N79" s="536"/>
      <c r="O79" s="536"/>
      <c r="P79" s="536"/>
      <c r="Q79" s="536"/>
      <c r="R79" s="536"/>
      <c r="S79" s="536"/>
      <c r="T79" s="536"/>
      <c r="U79" s="536"/>
      <c r="V79" s="536"/>
      <c r="W79" s="536"/>
      <c r="X79" s="537"/>
      <c r="Y79" s="533"/>
      <c r="Z79" s="534"/>
      <c r="AA79" s="534"/>
      <c r="AB79" s="534"/>
      <c r="AC79" s="538"/>
      <c r="AD79" s="530"/>
      <c r="AE79" s="531"/>
      <c r="AF79" s="531"/>
      <c r="AG79" s="532"/>
    </row>
    <row r="80" spans="1:33">
      <c r="A80" s="530"/>
      <c r="B80" s="531"/>
      <c r="C80" s="531"/>
      <c r="D80" s="531"/>
      <c r="E80" s="531"/>
      <c r="F80" s="532"/>
      <c r="G80" s="533"/>
      <c r="H80" s="534"/>
      <c r="I80" s="534"/>
      <c r="J80" s="534"/>
      <c r="K80" s="534"/>
      <c r="L80" s="108"/>
      <c r="M80" s="535"/>
      <c r="N80" s="536"/>
      <c r="O80" s="536"/>
      <c r="P80" s="536"/>
      <c r="Q80" s="536"/>
      <c r="R80" s="536"/>
      <c r="S80" s="536"/>
      <c r="T80" s="536"/>
      <c r="U80" s="536"/>
      <c r="V80" s="536"/>
      <c r="W80" s="536"/>
      <c r="X80" s="537"/>
      <c r="Y80" s="533"/>
      <c r="Z80" s="534"/>
      <c r="AA80" s="534"/>
      <c r="AB80" s="534"/>
      <c r="AC80" s="538"/>
      <c r="AD80" s="530"/>
      <c r="AE80" s="531"/>
      <c r="AF80" s="531"/>
      <c r="AG80" s="532"/>
    </row>
    <row r="81" spans="1:33">
      <c r="A81" s="530"/>
      <c r="B81" s="531"/>
      <c r="C81" s="531"/>
      <c r="D81" s="531"/>
      <c r="E81" s="531"/>
      <c r="F81" s="532"/>
      <c r="G81" s="533"/>
      <c r="H81" s="534"/>
      <c r="I81" s="534"/>
      <c r="J81" s="534"/>
      <c r="K81" s="534"/>
      <c r="L81" s="108"/>
      <c r="M81" s="535"/>
      <c r="N81" s="536"/>
      <c r="O81" s="536"/>
      <c r="P81" s="536"/>
      <c r="Q81" s="536"/>
      <c r="R81" s="536"/>
      <c r="S81" s="536"/>
      <c r="T81" s="536"/>
      <c r="U81" s="536"/>
      <c r="V81" s="536"/>
      <c r="W81" s="536"/>
      <c r="X81" s="537"/>
      <c r="Y81" s="533"/>
      <c r="Z81" s="534"/>
      <c r="AA81" s="534"/>
      <c r="AB81" s="534"/>
      <c r="AC81" s="538"/>
      <c r="AD81" s="530"/>
      <c r="AE81" s="531"/>
      <c r="AF81" s="531"/>
      <c r="AG81" s="532"/>
    </row>
    <row r="82" spans="1:33">
      <c r="A82" s="530"/>
      <c r="B82" s="531"/>
      <c r="C82" s="531"/>
      <c r="D82" s="531"/>
      <c r="E82" s="531"/>
      <c r="F82" s="532"/>
      <c r="G82" s="533"/>
      <c r="H82" s="534"/>
      <c r="I82" s="534"/>
      <c r="J82" s="534"/>
      <c r="K82" s="534"/>
      <c r="L82" s="108"/>
      <c r="M82" s="535"/>
      <c r="N82" s="536"/>
      <c r="O82" s="536"/>
      <c r="P82" s="536"/>
      <c r="Q82" s="536"/>
      <c r="R82" s="536"/>
      <c r="S82" s="536"/>
      <c r="T82" s="536"/>
      <c r="U82" s="536"/>
      <c r="V82" s="536"/>
      <c r="W82" s="536"/>
      <c r="X82" s="537"/>
      <c r="Y82" s="533"/>
      <c r="Z82" s="534"/>
      <c r="AA82" s="534"/>
      <c r="AB82" s="534"/>
      <c r="AC82" s="538"/>
      <c r="AD82" s="530"/>
      <c r="AE82" s="531"/>
      <c r="AF82" s="531"/>
      <c r="AG82" s="532"/>
    </row>
    <row r="83" spans="1:33">
      <c r="A83" s="530"/>
      <c r="B83" s="531"/>
      <c r="C83" s="531"/>
      <c r="D83" s="531"/>
      <c r="E83" s="531"/>
      <c r="F83" s="532"/>
      <c r="G83" s="533"/>
      <c r="H83" s="534"/>
      <c r="I83" s="534"/>
      <c r="J83" s="534"/>
      <c r="K83" s="534"/>
      <c r="L83" s="108"/>
      <c r="M83" s="535"/>
      <c r="N83" s="536"/>
      <c r="O83" s="536"/>
      <c r="P83" s="536"/>
      <c r="Q83" s="536"/>
      <c r="R83" s="536"/>
      <c r="S83" s="536"/>
      <c r="T83" s="536"/>
      <c r="U83" s="536"/>
      <c r="V83" s="536"/>
      <c r="W83" s="536"/>
      <c r="X83" s="537"/>
      <c r="Y83" s="533"/>
      <c r="Z83" s="534"/>
      <c r="AA83" s="534"/>
      <c r="AB83" s="534"/>
      <c r="AC83" s="538"/>
      <c r="AD83" s="530"/>
      <c r="AE83" s="531"/>
      <c r="AF83" s="531"/>
      <c r="AG83" s="532"/>
    </row>
    <row r="84" spans="1:33">
      <c r="A84" s="530"/>
      <c r="B84" s="531"/>
      <c r="C84" s="531"/>
      <c r="D84" s="531"/>
      <c r="E84" s="531"/>
      <c r="F84" s="532"/>
      <c r="G84" s="533"/>
      <c r="H84" s="534"/>
      <c r="I84" s="534"/>
      <c r="J84" s="534"/>
      <c r="K84" s="534"/>
      <c r="L84" s="108"/>
      <c r="M84" s="535"/>
      <c r="N84" s="536"/>
      <c r="O84" s="536"/>
      <c r="P84" s="536"/>
      <c r="Q84" s="536"/>
      <c r="R84" s="536"/>
      <c r="S84" s="536"/>
      <c r="T84" s="536"/>
      <c r="U84" s="536"/>
      <c r="V84" s="536"/>
      <c r="W84" s="536"/>
      <c r="X84" s="537"/>
      <c r="Y84" s="533"/>
      <c r="Z84" s="534"/>
      <c r="AA84" s="534"/>
      <c r="AB84" s="534"/>
      <c r="AC84" s="538"/>
      <c r="AD84" s="530"/>
      <c r="AE84" s="531"/>
      <c r="AF84" s="531"/>
      <c r="AG84" s="532"/>
    </row>
    <row r="85" spans="1:33">
      <c r="A85" s="530"/>
      <c r="B85" s="531"/>
      <c r="C85" s="531"/>
      <c r="D85" s="531"/>
      <c r="E85" s="531"/>
      <c r="F85" s="532"/>
      <c r="G85" s="533"/>
      <c r="H85" s="534"/>
      <c r="I85" s="534"/>
      <c r="J85" s="534"/>
      <c r="K85" s="534"/>
      <c r="L85" s="108"/>
      <c r="M85" s="535"/>
      <c r="N85" s="536"/>
      <c r="O85" s="536"/>
      <c r="P85" s="536"/>
      <c r="Q85" s="536"/>
      <c r="R85" s="536"/>
      <c r="S85" s="536"/>
      <c r="T85" s="536"/>
      <c r="U85" s="536"/>
      <c r="V85" s="536"/>
      <c r="W85" s="536"/>
      <c r="X85" s="537"/>
      <c r="Y85" s="533"/>
      <c r="Z85" s="534"/>
      <c r="AA85" s="534"/>
      <c r="AB85" s="534"/>
      <c r="AC85" s="538"/>
      <c r="AD85" s="530"/>
      <c r="AE85" s="531"/>
      <c r="AF85" s="531"/>
      <c r="AG85" s="532"/>
    </row>
    <row r="86" spans="1:33">
      <c r="A86" s="530"/>
      <c r="B86" s="531"/>
      <c r="C86" s="531"/>
      <c r="D86" s="531"/>
      <c r="E86" s="531"/>
      <c r="F86" s="532"/>
      <c r="G86" s="533"/>
      <c r="H86" s="534"/>
      <c r="I86" s="534"/>
      <c r="J86" s="534"/>
      <c r="K86" s="534"/>
      <c r="L86" s="108"/>
      <c r="M86" s="535"/>
      <c r="N86" s="536"/>
      <c r="O86" s="536"/>
      <c r="P86" s="536"/>
      <c r="Q86" s="536"/>
      <c r="R86" s="536"/>
      <c r="S86" s="536"/>
      <c r="T86" s="536"/>
      <c r="U86" s="536"/>
      <c r="V86" s="536"/>
      <c r="W86" s="536"/>
      <c r="X86" s="537"/>
      <c r="Y86" s="533"/>
      <c r="Z86" s="534"/>
      <c r="AA86" s="534"/>
      <c r="AB86" s="534"/>
      <c r="AC86" s="538"/>
      <c r="AD86" s="530"/>
      <c r="AE86" s="531"/>
      <c r="AF86" s="531"/>
      <c r="AG86" s="532"/>
    </row>
    <row r="87" spans="1:33">
      <c r="A87" s="530"/>
      <c r="B87" s="531"/>
      <c r="C87" s="531"/>
      <c r="D87" s="531"/>
      <c r="E87" s="531"/>
      <c r="F87" s="532"/>
      <c r="G87" s="533"/>
      <c r="H87" s="534"/>
      <c r="I87" s="534"/>
      <c r="J87" s="534"/>
      <c r="K87" s="534"/>
      <c r="L87" s="108"/>
      <c r="M87" s="535"/>
      <c r="N87" s="536"/>
      <c r="O87" s="536"/>
      <c r="P87" s="536"/>
      <c r="Q87" s="536"/>
      <c r="R87" s="536"/>
      <c r="S87" s="536"/>
      <c r="T87" s="536"/>
      <c r="U87" s="536"/>
      <c r="V87" s="536"/>
      <c r="W87" s="536"/>
      <c r="X87" s="537"/>
      <c r="Y87" s="533"/>
      <c r="Z87" s="534"/>
      <c r="AA87" s="534"/>
      <c r="AB87" s="534"/>
      <c r="AC87" s="538"/>
      <c r="AD87" s="530"/>
      <c r="AE87" s="531"/>
      <c r="AF87" s="531"/>
      <c r="AG87" s="532"/>
    </row>
    <row r="88" spans="1:33">
      <c r="A88" s="530"/>
      <c r="B88" s="531"/>
      <c r="C88" s="531"/>
      <c r="D88" s="531"/>
      <c r="E88" s="531"/>
      <c r="F88" s="532"/>
      <c r="G88" s="533"/>
      <c r="H88" s="534"/>
      <c r="I88" s="534"/>
      <c r="J88" s="534"/>
      <c r="K88" s="534"/>
      <c r="L88" s="108"/>
      <c r="M88" s="535"/>
      <c r="N88" s="536"/>
      <c r="O88" s="536"/>
      <c r="P88" s="536"/>
      <c r="Q88" s="536"/>
      <c r="R88" s="536"/>
      <c r="S88" s="536"/>
      <c r="T88" s="536"/>
      <c r="U88" s="536"/>
      <c r="V88" s="536"/>
      <c r="W88" s="536"/>
      <c r="X88" s="537"/>
      <c r="Y88" s="533"/>
      <c r="Z88" s="534"/>
      <c r="AA88" s="534"/>
      <c r="AB88" s="534"/>
      <c r="AC88" s="538"/>
      <c r="AD88" s="530"/>
      <c r="AE88" s="531"/>
      <c r="AF88" s="531"/>
      <c r="AG88" s="532"/>
    </row>
    <row r="89" spans="1:33">
      <c r="A89" s="530"/>
      <c r="B89" s="531"/>
      <c r="C89" s="531"/>
      <c r="D89" s="531"/>
      <c r="E89" s="531"/>
      <c r="F89" s="532"/>
      <c r="G89" s="533"/>
      <c r="H89" s="534"/>
      <c r="I89" s="534"/>
      <c r="J89" s="534"/>
      <c r="K89" s="534"/>
      <c r="L89" s="108"/>
      <c r="M89" s="535"/>
      <c r="N89" s="536"/>
      <c r="O89" s="536"/>
      <c r="P89" s="536"/>
      <c r="Q89" s="536"/>
      <c r="R89" s="536"/>
      <c r="S89" s="536"/>
      <c r="T89" s="536"/>
      <c r="U89" s="536"/>
      <c r="V89" s="536"/>
      <c r="W89" s="536"/>
      <c r="X89" s="537"/>
      <c r="Y89" s="533"/>
      <c r="Z89" s="534"/>
      <c r="AA89" s="534"/>
      <c r="AB89" s="534"/>
      <c r="AC89" s="538"/>
      <c r="AD89" s="530"/>
      <c r="AE89" s="531"/>
      <c r="AF89" s="531"/>
      <c r="AG89" s="532"/>
    </row>
    <row r="90" spans="1:33">
      <c r="A90" s="530"/>
      <c r="B90" s="531"/>
      <c r="C90" s="531"/>
      <c r="D90" s="531"/>
      <c r="E90" s="531"/>
      <c r="F90" s="532"/>
      <c r="G90" s="533"/>
      <c r="H90" s="534"/>
      <c r="I90" s="534"/>
      <c r="J90" s="534"/>
      <c r="K90" s="534"/>
      <c r="L90" s="108"/>
      <c r="M90" s="535"/>
      <c r="N90" s="536"/>
      <c r="O90" s="536"/>
      <c r="P90" s="536"/>
      <c r="Q90" s="536"/>
      <c r="R90" s="536"/>
      <c r="S90" s="536"/>
      <c r="T90" s="536"/>
      <c r="U90" s="536"/>
      <c r="V90" s="536"/>
      <c r="W90" s="536"/>
      <c r="X90" s="537"/>
      <c r="Y90" s="533"/>
      <c r="Z90" s="534"/>
      <c r="AA90" s="534"/>
      <c r="AB90" s="534"/>
      <c r="AC90" s="538"/>
      <c r="AD90" s="530"/>
      <c r="AE90" s="531"/>
      <c r="AF90" s="531"/>
      <c r="AG90" s="532"/>
    </row>
    <row r="91" spans="1:33">
      <c r="A91" s="530"/>
      <c r="B91" s="531"/>
      <c r="C91" s="531"/>
      <c r="D91" s="531"/>
      <c r="E91" s="531"/>
      <c r="F91" s="532"/>
      <c r="G91" s="533"/>
      <c r="H91" s="534"/>
      <c r="I91" s="534"/>
      <c r="J91" s="534"/>
      <c r="K91" s="534"/>
      <c r="L91" s="108"/>
      <c r="M91" s="535"/>
      <c r="N91" s="536"/>
      <c r="O91" s="536"/>
      <c r="P91" s="536"/>
      <c r="Q91" s="536"/>
      <c r="R91" s="536"/>
      <c r="S91" s="536"/>
      <c r="T91" s="536"/>
      <c r="U91" s="536"/>
      <c r="V91" s="536"/>
      <c r="W91" s="536"/>
      <c r="X91" s="537"/>
      <c r="Y91" s="533"/>
      <c r="Z91" s="534"/>
      <c r="AA91" s="534"/>
      <c r="AB91" s="534"/>
      <c r="AC91" s="538"/>
      <c r="AD91" s="530"/>
      <c r="AE91" s="531"/>
      <c r="AF91" s="531"/>
      <c r="AG91" s="532"/>
    </row>
    <row r="92" spans="1:33">
      <c r="A92" s="530"/>
      <c r="B92" s="531"/>
      <c r="C92" s="531"/>
      <c r="D92" s="531"/>
      <c r="E92" s="531"/>
      <c r="F92" s="532"/>
      <c r="G92" s="533"/>
      <c r="H92" s="534"/>
      <c r="I92" s="534"/>
      <c r="J92" s="534"/>
      <c r="K92" s="534"/>
      <c r="L92" s="108"/>
      <c r="M92" s="535"/>
      <c r="N92" s="536"/>
      <c r="O92" s="536"/>
      <c r="P92" s="536"/>
      <c r="Q92" s="536"/>
      <c r="R92" s="536"/>
      <c r="S92" s="536"/>
      <c r="T92" s="536"/>
      <c r="U92" s="536"/>
      <c r="V92" s="536"/>
      <c r="W92" s="536"/>
      <c r="X92" s="537"/>
      <c r="Y92" s="533"/>
      <c r="Z92" s="534"/>
      <c r="AA92" s="534"/>
      <c r="AB92" s="534"/>
      <c r="AC92" s="538"/>
      <c r="AD92" s="530"/>
      <c r="AE92" s="531"/>
      <c r="AF92" s="531"/>
      <c r="AG92" s="532"/>
    </row>
    <row r="93" spans="1:33">
      <c r="A93" s="530"/>
      <c r="B93" s="531"/>
      <c r="C93" s="531"/>
      <c r="D93" s="531"/>
      <c r="E93" s="531"/>
      <c r="F93" s="532"/>
      <c r="G93" s="533"/>
      <c r="H93" s="534"/>
      <c r="I93" s="534"/>
      <c r="J93" s="534"/>
      <c r="K93" s="534"/>
      <c r="L93" s="108"/>
      <c r="M93" s="535"/>
      <c r="N93" s="536"/>
      <c r="O93" s="536"/>
      <c r="P93" s="536"/>
      <c r="Q93" s="536"/>
      <c r="R93" s="536"/>
      <c r="S93" s="536"/>
      <c r="T93" s="536"/>
      <c r="U93" s="536"/>
      <c r="V93" s="536"/>
      <c r="W93" s="536"/>
      <c r="X93" s="537"/>
      <c r="Y93" s="533"/>
      <c r="Z93" s="534"/>
      <c r="AA93" s="534"/>
      <c r="AB93" s="534"/>
      <c r="AC93" s="538"/>
      <c r="AD93" s="530"/>
      <c r="AE93" s="531"/>
      <c r="AF93" s="531"/>
      <c r="AG93" s="532"/>
    </row>
    <row r="94" spans="1:33">
      <c r="A94" s="530"/>
      <c r="B94" s="531"/>
      <c r="C94" s="531"/>
      <c r="D94" s="531"/>
      <c r="E94" s="531"/>
      <c r="F94" s="532"/>
      <c r="G94" s="533"/>
      <c r="H94" s="534"/>
      <c r="I94" s="534"/>
      <c r="J94" s="534"/>
      <c r="K94" s="534"/>
      <c r="L94" s="108"/>
      <c r="M94" s="535"/>
      <c r="N94" s="536"/>
      <c r="O94" s="536"/>
      <c r="P94" s="536"/>
      <c r="Q94" s="536"/>
      <c r="R94" s="536"/>
      <c r="S94" s="536"/>
      <c r="T94" s="536"/>
      <c r="U94" s="536"/>
      <c r="V94" s="536"/>
      <c r="W94" s="536"/>
      <c r="X94" s="537"/>
      <c r="Y94" s="533"/>
      <c r="Z94" s="534"/>
      <c r="AA94" s="534"/>
      <c r="AB94" s="534"/>
      <c r="AC94" s="538"/>
      <c r="AD94" s="530"/>
      <c r="AE94" s="531"/>
      <c r="AF94" s="531"/>
      <c r="AG94" s="532"/>
    </row>
    <row r="95" spans="1:33">
      <c r="A95" s="520"/>
      <c r="B95" s="521"/>
      <c r="C95" s="521"/>
      <c r="D95" s="521"/>
      <c r="E95" s="521"/>
      <c r="F95" s="522"/>
      <c r="G95" s="523"/>
      <c r="H95" s="524"/>
      <c r="I95" s="524"/>
      <c r="J95" s="524"/>
      <c r="K95" s="524"/>
      <c r="L95" s="109"/>
      <c r="M95" s="525"/>
      <c r="N95" s="526"/>
      <c r="O95" s="526"/>
      <c r="P95" s="526"/>
      <c r="Q95" s="526"/>
      <c r="R95" s="526"/>
      <c r="S95" s="526"/>
      <c r="T95" s="526"/>
      <c r="U95" s="526"/>
      <c r="V95" s="526"/>
      <c r="W95" s="526"/>
      <c r="X95" s="527"/>
      <c r="Y95" s="523"/>
      <c r="Z95" s="524"/>
      <c r="AA95" s="524"/>
      <c r="AB95" s="524"/>
      <c r="AC95" s="528"/>
      <c r="AD95" s="520"/>
      <c r="AE95" s="521"/>
      <c r="AF95" s="521"/>
      <c r="AG95" s="522"/>
    </row>
    <row r="101" spans="1:33" ht="13.5">
      <c r="A101" s="529" t="s">
        <v>90</v>
      </c>
      <c r="B101" s="529"/>
      <c r="C101" s="529"/>
      <c r="D101" s="529"/>
      <c r="E101" s="529"/>
      <c r="F101" s="529"/>
      <c r="G101" s="529"/>
      <c r="H101" s="529"/>
      <c r="I101" s="529"/>
      <c r="J101" s="529"/>
      <c r="K101" s="529"/>
      <c r="L101" s="529"/>
      <c r="M101" s="529"/>
      <c r="N101" s="529"/>
      <c r="O101" s="529"/>
      <c r="P101" s="529"/>
      <c r="Q101" s="529"/>
      <c r="R101" s="529"/>
      <c r="S101" s="529"/>
      <c r="T101" s="529"/>
      <c r="U101" s="529"/>
      <c r="V101" s="529"/>
      <c r="W101" s="529"/>
      <c r="X101" s="529"/>
      <c r="Y101" s="529"/>
      <c r="Z101" s="529"/>
      <c r="AA101" s="529"/>
      <c r="AB101" s="529"/>
      <c r="AC101" s="529"/>
      <c r="AD101" s="529"/>
      <c r="AE101" s="529"/>
      <c r="AF101" s="529"/>
      <c r="AG101" s="529"/>
    </row>
    <row r="102" spans="1:33">
      <c r="A102" s="519" t="s">
        <v>91</v>
      </c>
      <c r="B102" s="519"/>
      <c r="C102" s="519"/>
      <c r="D102" s="519"/>
      <c r="E102" s="519"/>
      <c r="F102" s="519"/>
      <c r="G102" s="519"/>
      <c r="H102" s="519" t="s">
        <v>92</v>
      </c>
      <c r="I102" s="519"/>
      <c r="J102" s="519"/>
      <c r="K102" s="519"/>
      <c r="L102" s="519"/>
      <c r="M102" s="519"/>
      <c r="N102" s="519"/>
      <c r="O102" s="519"/>
      <c r="P102" s="519" t="s">
        <v>93</v>
      </c>
      <c r="Q102" s="519"/>
      <c r="R102" s="519"/>
      <c r="S102" s="519" t="s">
        <v>94</v>
      </c>
      <c r="T102" s="519"/>
      <c r="U102" s="519"/>
      <c r="V102" s="519"/>
      <c r="W102" s="519"/>
      <c r="X102" s="519" t="s">
        <v>85</v>
      </c>
      <c r="Y102" s="519"/>
      <c r="Z102" s="519"/>
      <c r="AA102" s="519"/>
      <c r="AB102" s="519"/>
      <c r="AC102" s="519" t="s">
        <v>95</v>
      </c>
      <c r="AD102" s="519"/>
      <c r="AE102" s="519"/>
      <c r="AF102" s="519"/>
      <c r="AG102" s="519"/>
    </row>
    <row r="103" spans="1:33">
      <c r="A103" s="514"/>
      <c r="B103" s="514"/>
      <c r="C103" s="514"/>
      <c r="D103" s="514"/>
      <c r="E103" s="514"/>
      <c r="F103" s="514"/>
      <c r="G103" s="514"/>
      <c r="H103" s="515"/>
      <c r="I103" s="515"/>
      <c r="J103" s="515"/>
      <c r="K103" s="515"/>
      <c r="L103" s="515"/>
      <c r="M103" s="515"/>
      <c r="N103" s="515"/>
      <c r="O103" s="515"/>
      <c r="P103" s="516"/>
      <c r="Q103" s="516"/>
      <c r="R103" s="516"/>
      <c r="S103" s="517"/>
      <c r="T103" s="517"/>
      <c r="U103" s="517"/>
      <c r="V103" s="517"/>
      <c r="W103" s="517"/>
      <c r="X103" s="517"/>
      <c r="Y103" s="517"/>
      <c r="Z103" s="517"/>
      <c r="AA103" s="517"/>
      <c r="AB103" s="517"/>
      <c r="AC103" s="518"/>
      <c r="AD103" s="518"/>
      <c r="AE103" s="518"/>
      <c r="AF103" s="518"/>
      <c r="AG103" s="518"/>
    </row>
    <row r="104" spans="1:33">
      <c r="A104" s="504"/>
      <c r="B104" s="504"/>
      <c r="C104" s="504"/>
      <c r="D104" s="504"/>
      <c r="E104" s="504"/>
      <c r="F104" s="504"/>
      <c r="G104" s="504"/>
      <c r="H104" s="506"/>
      <c r="I104" s="506"/>
      <c r="J104" s="506"/>
      <c r="K104" s="506"/>
      <c r="L104" s="506"/>
      <c r="M104" s="506"/>
      <c r="N104" s="506"/>
      <c r="O104" s="506"/>
      <c r="P104" s="508"/>
      <c r="Q104" s="508"/>
      <c r="R104" s="508"/>
      <c r="S104" s="510"/>
      <c r="T104" s="510"/>
      <c r="U104" s="510"/>
      <c r="V104" s="510"/>
      <c r="W104" s="510"/>
      <c r="X104" s="510"/>
      <c r="Y104" s="510"/>
      <c r="Z104" s="510"/>
      <c r="AA104" s="510"/>
      <c r="AB104" s="510"/>
      <c r="AC104" s="512"/>
      <c r="AD104" s="512"/>
      <c r="AE104" s="512"/>
      <c r="AF104" s="512"/>
      <c r="AG104" s="512"/>
    </row>
    <row r="105" spans="1:33">
      <c r="A105" s="504"/>
      <c r="B105" s="504"/>
      <c r="C105" s="504"/>
      <c r="D105" s="504"/>
      <c r="E105" s="504"/>
      <c r="F105" s="504"/>
      <c r="G105" s="504"/>
      <c r="H105" s="506"/>
      <c r="I105" s="506"/>
      <c r="J105" s="506"/>
      <c r="K105" s="506"/>
      <c r="L105" s="506"/>
      <c r="M105" s="506"/>
      <c r="N105" s="506"/>
      <c r="O105" s="506"/>
      <c r="P105" s="508"/>
      <c r="Q105" s="508"/>
      <c r="R105" s="508"/>
      <c r="S105" s="510"/>
      <c r="T105" s="510"/>
      <c r="U105" s="510"/>
      <c r="V105" s="510"/>
      <c r="W105" s="510"/>
      <c r="X105" s="510"/>
      <c r="Y105" s="510"/>
      <c r="Z105" s="510"/>
      <c r="AA105" s="510"/>
      <c r="AB105" s="510"/>
      <c r="AC105" s="512"/>
      <c r="AD105" s="512"/>
      <c r="AE105" s="512"/>
      <c r="AF105" s="512"/>
      <c r="AG105" s="512"/>
    </row>
    <row r="106" spans="1:33">
      <c r="A106" s="504"/>
      <c r="B106" s="504"/>
      <c r="C106" s="504"/>
      <c r="D106" s="504"/>
      <c r="E106" s="504"/>
      <c r="F106" s="504"/>
      <c r="G106" s="504"/>
      <c r="H106" s="506"/>
      <c r="I106" s="506"/>
      <c r="J106" s="506"/>
      <c r="K106" s="506"/>
      <c r="L106" s="506"/>
      <c r="M106" s="506"/>
      <c r="N106" s="506"/>
      <c r="O106" s="506"/>
      <c r="P106" s="508"/>
      <c r="Q106" s="508"/>
      <c r="R106" s="508"/>
      <c r="S106" s="510"/>
      <c r="T106" s="510"/>
      <c r="U106" s="510"/>
      <c r="V106" s="510"/>
      <c r="W106" s="510"/>
      <c r="X106" s="510"/>
      <c r="Y106" s="510"/>
      <c r="Z106" s="510"/>
      <c r="AA106" s="510"/>
      <c r="AB106" s="510"/>
      <c r="AC106" s="512"/>
      <c r="AD106" s="512"/>
      <c r="AE106" s="512"/>
      <c r="AF106" s="512"/>
      <c r="AG106" s="512"/>
    </row>
    <row r="107" spans="1:33">
      <c r="A107" s="504"/>
      <c r="B107" s="504"/>
      <c r="C107" s="504"/>
      <c r="D107" s="504"/>
      <c r="E107" s="504"/>
      <c r="F107" s="504"/>
      <c r="G107" s="504"/>
      <c r="H107" s="506"/>
      <c r="I107" s="506"/>
      <c r="J107" s="506"/>
      <c r="K107" s="506"/>
      <c r="L107" s="506"/>
      <c r="M107" s="506"/>
      <c r="N107" s="506"/>
      <c r="O107" s="506"/>
      <c r="P107" s="508"/>
      <c r="Q107" s="508"/>
      <c r="R107" s="508"/>
      <c r="S107" s="510"/>
      <c r="T107" s="510"/>
      <c r="U107" s="510"/>
      <c r="V107" s="510"/>
      <c r="W107" s="510"/>
      <c r="X107" s="510"/>
      <c r="Y107" s="510"/>
      <c r="Z107" s="510"/>
      <c r="AA107" s="510"/>
      <c r="AB107" s="510"/>
      <c r="AC107" s="512"/>
      <c r="AD107" s="512"/>
      <c r="AE107" s="512"/>
      <c r="AF107" s="512"/>
      <c r="AG107" s="512"/>
    </row>
    <row r="108" spans="1:33">
      <c r="A108" s="504"/>
      <c r="B108" s="504"/>
      <c r="C108" s="504"/>
      <c r="D108" s="504"/>
      <c r="E108" s="504"/>
      <c r="F108" s="504"/>
      <c r="G108" s="504"/>
      <c r="H108" s="506"/>
      <c r="I108" s="506"/>
      <c r="J108" s="506"/>
      <c r="K108" s="506"/>
      <c r="L108" s="506"/>
      <c r="M108" s="506"/>
      <c r="N108" s="506"/>
      <c r="O108" s="506"/>
      <c r="P108" s="508"/>
      <c r="Q108" s="508"/>
      <c r="R108" s="508"/>
      <c r="S108" s="510"/>
      <c r="T108" s="510"/>
      <c r="U108" s="510"/>
      <c r="V108" s="510"/>
      <c r="W108" s="510"/>
      <c r="X108" s="510"/>
      <c r="Y108" s="510"/>
      <c r="Z108" s="510"/>
      <c r="AA108" s="510"/>
      <c r="AB108" s="510"/>
      <c r="AC108" s="512"/>
      <c r="AD108" s="512"/>
      <c r="AE108" s="512"/>
      <c r="AF108" s="512"/>
      <c r="AG108" s="512"/>
    </row>
    <row r="109" spans="1:33">
      <c r="A109" s="504"/>
      <c r="B109" s="504"/>
      <c r="C109" s="504"/>
      <c r="D109" s="504"/>
      <c r="E109" s="504"/>
      <c r="F109" s="504"/>
      <c r="G109" s="504"/>
      <c r="H109" s="506"/>
      <c r="I109" s="506"/>
      <c r="J109" s="506"/>
      <c r="K109" s="506"/>
      <c r="L109" s="506"/>
      <c r="M109" s="506"/>
      <c r="N109" s="506"/>
      <c r="O109" s="506"/>
      <c r="P109" s="508"/>
      <c r="Q109" s="508"/>
      <c r="R109" s="508"/>
      <c r="S109" s="510"/>
      <c r="T109" s="510"/>
      <c r="U109" s="510"/>
      <c r="V109" s="510"/>
      <c r="W109" s="510"/>
      <c r="X109" s="510"/>
      <c r="Y109" s="510"/>
      <c r="Z109" s="510"/>
      <c r="AA109" s="510"/>
      <c r="AB109" s="510"/>
      <c r="AC109" s="512"/>
      <c r="AD109" s="512"/>
      <c r="AE109" s="512"/>
      <c r="AF109" s="512"/>
      <c r="AG109" s="512"/>
    </row>
    <row r="110" spans="1:33">
      <c r="A110" s="505"/>
      <c r="B110" s="505"/>
      <c r="C110" s="505"/>
      <c r="D110" s="505"/>
      <c r="E110" s="505"/>
      <c r="F110" s="505"/>
      <c r="G110" s="505"/>
      <c r="H110" s="507"/>
      <c r="I110" s="507"/>
      <c r="J110" s="507"/>
      <c r="K110" s="507"/>
      <c r="L110" s="507"/>
      <c r="M110" s="507"/>
      <c r="N110" s="507"/>
      <c r="O110" s="507"/>
      <c r="P110" s="509"/>
      <c r="Q110" s="509"/>
      <c r="R110" s="509"/>
      <c r="S110" s="511"/>
      <c r="T110" s="511"/>
      <c r="U110" s="511"/>
      <c r="V110" s="511"/>
      <c r="W110" s="511"/>
      <c r="X110" s="511"/>
      <c r="Y110" s="511"/>
      <c r="Z110" s="511"/>
      <c r="AA110" s="511"/>
      <c r="AB110" s="511"/>
      <c r="AC110" s="513"/>
      <c r="AD110" s="513"/>
      <c r="AE110" s="513"/>
      <c r="AF110" s="513"/>
      <c r="AG110" s="513"/>
    </row>
  </sheetData>
  <sheetProtection algorithmName="SHA-512" hashValue="L6yfMsoZd58veytBUaTKR9c4LNK1Ev/fw2krASdTcAIk77BJVS43CVbpeePH0yC7KWlKVcjD0YgrIVPGF6NNRQ==" saltValue="1lhhKtCelQ3fR0uW9Ya3zw==" spinCount="100000" sheet="1" formatCells="0" formatColumns="0" formatRows="0" selectLockedCells="1"/>
  <mergeCells count="421">
    <mergeCell ref="A1:AG1"/>
    <mergeCell ref="A2:AG2"/>
    <mergeCell ref="A3:X3"/>
    <mergeCell ref="Y3:AB3"/>
    <mergeCell ref="AC3:AG3"/>
    <mergeCell ref="A4:B12"/>
    <mergeCell ref="C4:J6"/>
    <mergeCell ref="K4:Q6"/>
    <mergeCell ref="R4:Y6"/>
    <mergeCell ref="Z4:AG6"/>
    <mergeCell ref="C7:I7"/>
    <mergeCell ref="K7:P7"/>
    <mergeCell ref="R7:X7"/>
    <mergeCell ref="Z7:AF7"/>
    <mergeCell ref="C8:J11"/>
    <mergeCell ref="K8:Q8"/>
    <mergeCell ref="R8:Y11"/>
    <mergeCell ref="Z8:AG11"/>
    <mergeCell ref="K9:Q9"/>
    <mergeCell ref="K10:Q11"/>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5:F45"/>
    <mergeCell ref="G45:K45"/>
    <mergeCell ref="M45:X45"/>
    <mergeCell ref="Y45:AC45"/>
    <mergeCell ref="AD45:AG45"/>
    <mergeCell ref="A46:F46"/>
    <mergeCell ref="G46:K46"/>
    <mergeCell ref="M46:X46"/>
    <mergeCell ref="Y46:AC46"/>
    <mergeCell ref="AD46:AG46"/>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C4159-461C-49EF-B853-BB9913EA4215}">
  <sheetPr>
    <tabColor rgb="FFCCFF66"/>
    <pageSetUpPr fitToPage="1"/>
  </sheetPr>
  <dimension ref="A1:AL110"/>
  <sheetViews>
    <sheetView showGridLines="0" view="pageBreakPreview" zoomScaleNormal="100" zoomScaleSheetLayoutView="100" workbookViewId="0">
      <selection activeCell="C17" sqref="C17:Y17"/>
    </sheetView>
  </sheetViews>
  <sheetFormatPr defaultColWidth="2.33203125" defaultRowHeight="12.5"/>
  <cols>
    <col min="1" max="37" width="2.33203125" style="3"/>
    <col min="38" max="52" width="0" style="3" hidden="1" customWidth="1"/>
    <col min="53" max="16384" width="2.33203125" style="3"/>
  </cols>
  <sheetData>
    <row r="1" spans="1:38" ht="15" customHeight="1">
      <c r="A1" s="568" t="s">
        <v>509</v>
      </c>
      <c r="B1" s="568"/>
      <c r="C1" s="568"/>
      <c r="D1" s="568"/>
      <c r="E1" s="568"/>
      <c r="F1" s="568"/>
      <c r="G1" s="568"/>
      <c r="H1" s="568"/>
      <c r="I1" s="568"/>
      <c r="J1" s="568"/>
      <c r="K1" s="568"/>
      <c r="L1" s="568"/>
      <c r="M1" s="568"/>
      <c r="N1" s="568"/>
      <c r="O1" s="568"/>
      <c r="P1" s="568"/>
      <c r="Q1" s="568"/>
      <c r="R1" s="568"/>
      <c r="S1" s="568"/>
      <c r="T1" s="568"/>
      <c r="U1" s="568"/>
      <c r="V1" s="568"/>
      <c r="W1" s="568"/>
      <c r="X1" s="568"/>
      <c r="Y1" s="568"/>
      <c r="Z1" s="568"/>
      <c r="AA1" s="568"/>
      <c r="AB1" s="568"/>
      <c r="AC1" s="568"/>
      <c r="AD1" s="568"/>
      <c r="AE1" s="568"/>
      <c r="AF1" s="568"/>
      <c r="AG1" s="568"/>
      <c r="AL1" s="144" t="s">
        <v>482</v>
      </c>
    </row>
    <row r="2" spans="1:38" ht="15">
      <c r="A2" s="1" t="s">
        <v>96</v>
      </c>
      <c r="B2" s="1"/>
      <c r="C2" s="1"/>
      <c r="D2" s="1"/>
      <c r="E2" s="1"/>
      <c r="F2" s="1"/>
      <c r="G2" s="439" t="str">
        <f>IF(表紙様式第1別紙!C11="","",表紙様式第1別紙!C11)</f>
        <v/>
      </c>
      <c r="H2" s="440"/>
      <c r="I2" s="440"/>
      <c r="J2" s="440"/>
      <c r="K2" s="440"/>
      <c r="L2" s="440"/>
      <c r="M2" s="440"/>
      <c r="N2" s="440"/>
      <c r="O2" s="440"/>
      <c r="P2" s="440"/>
      <c r="Q2" s="440"/>
      <c r="R2" s="440"/>
      <c r="S2" s="440"/>
      <c r="T2" s="440"/>
      <c r="U2" s="440"/>
      <c r="V2" s="440"/>
      <c r="W2" s="440"/>
      <c r="X2" s="440"/>
      <c r="Y2" s="440"/>
      <c r="Z2" s="440"/>
      <c r="AA2" s="593"/>
      <c r="AB2" s="594"/>
      <c r="AC2" s="569"/>
      <c r="AD2" s="569"/>
      <c r="AE2" s="569"/>
      <c r="AF2" s="569"/>
      <c r="AG2" s="569"/>
      <c r="AL2" s="145" t="s">
        <v>490</v>
      </c>
    </row>
    <row r="3" spans="1:38" ht="18" customHeight="1">
      <c r="A3" s="570" t="s">
        <v>487</v>
      </c>
      <c r="B3" s="570"/>
      <c r="C3" s="570"/>
      <c r="D3" s="570"/>
      <c r="E3" s="570"/>
      <c r="F3" s="570"/>
      <c r="G3" s="570"/>
      <c r="H3" s="570"/>
      <c r="I3" s="570"/>
      <c r="J3" s="570"/>
      <c r="K3" s="570"/>
      <c r="L3" s="570"/>
      <c r="M3" s="570"/>
      <c r="N3" s="570"/>
      <c r="O3" s="570"/>
      <c r="P3" s="570"/>
      <c r="Q3" s="570"/>
      <c r="R3" s="570"/>
      <c r="S3" s="570"/>
      <c r="T3" s="570"/>
      <c r="U3" s="570"/>
      <c r="V3" s="570"/>
      <c r="W3" s="570"/>
      <c r="X3" s="571"/>
      <c r="Y3" s="519" t="s">
        <v>74</v>
      </c>
      <c r="Z3" s="519"/>
      <c r="AA3" s="519"/>
      <c r="AB3" s="519"/>
      <c r="AC3" s="519" t="s">
        <v>484</v>
      </c>
      <c r="AD3" s="519"/>
      <c r="AE3" s="519"/>
      <c r="AF3" s="519"/>
      <c r="AG3" s="519"/>
      <c r="AL3" s="145" t="s">
        <v>664</v>
      </c>
    </row>
    <row r="4" spans="1:38">
      <c r="A4" s="582" t="s">
        <v>75</v>
      </c>
      <c r="B4" s="582"/>
      <c r="C4" s="564" t="s">
        <v>76</v>
      </c>
      <c r="D4" s="564"/>
      <c r="E4" s="564"/>
      <c r="F4" s="564"/>
      <c r="G4" s="564"/>
      <c r="H4" s="564"/>
      <c r="I4" s="564"/>
      <c r="J4" s="564"/>
      <c r="K4" s="564" t="s">
        <v>77</v>
      </c>
      <c r="L4" s="564"/>
      <c r="M4" s="564"/>
      <c r="N4" s="564"/>
      <c r="O4" s="564"/>
      <c r="P4" s="564"/>
      <c r="Q4" s="564"/>
      <c r="R4" s="565" t="s">
        <v>78</v>
      </c>
      <c r="S4" s="564"/>
      <c r="T4" s="564"/>
      <c r="U4" s="564"/>
      <c r="V4" s="564"/>
      <c r="W4" s="564"/>
      <c r="X4" s="564"/>
      <c r="Y4" s="564"/>
      <c r="Z4" s="565" t="s">
        <v>79</v>
      </c>
      <c r="AA4" s="564"/>
      <c r="AB4" s="564"/>
      <c r="AC4" s="564"/>
      <c r="AD4" s="564"/>
      <c r="AE4" s="564"/>
      <c r="AF4" s="564"/>
      <c r="AG4" s="564"/>
    </row>
    <row r="5" spans="1:38">
      <c r="A5" s="582"/>
      <c r="B5" s="582"/>
      <c r="C5" s="564"/>
      <c r="D5" s="564"/>
      <c r="E5" s="564"/>
      <c r="F5" s="564"/>
      <c r="G5" s="564"/>
      <c r="H5" s="564"/>
      <c r="I5" s="564"/>
      <c r="J5" s="564"/>
      <c r="K5" s="564"/>
      <c r="L5" s="564"/>
      <c r="M5" s="564"/>
      <c r="N5" s="564"/>
      <c r="O5" s="564"/>
      <c r="P5" s="564"/>
      <c r="Q5" s="564"/>
      <c r="R5" s="564"/>
      <c r="S5" s="564"/>
      <c r="T5" s="564"/>
      <c r="U5" s="564"/>
      <c r="V5" s="564"/>
      <c r="W5" s="564"/>
      <c r="X5" s="564"/>
      <c r="Y5" s="564"/>
      <c r="Z5" s="564"/>
      <c r="AA5" s="564"/>
      <c r="AB5" s="564"/>
      <c r="AC5" s="564"/>
      <c r="AD5" s="564"/>
      <c r="AE5" s="564"/>
      <c r="AF5" s="564"/>
      <c r="AG5" s="564"/>
    </row>
    <row r="6" spans="1:38">
      <c r="A6" s="582"/>
      <c r="B6" s="582"/>
      <c r="C6" s="564"/>
      <c r="D6" s="564"/>
      <c r="E6" s="564"/>
      <c r="F6" s="564"/>
      <c r="G6" s="564"/>
      <c r="H6" s="564"/>
      <c r="I6" s="564"/>
      <c r="J6" s="564"/>
      <c r="K6" s="564"/>
      <c r="L6" s="564"/>
      <c r="M6" s="564"/>
      <c r="N6" s="564"/>
      <c r="O6" s="564"/>
      <c r="P6" s="564"/>
      <c r="Q6" s="564"/>
      <c r="R6" s="564"/>
      <c r="S6" s="564"/>
      <c r="T6" s="564"/>
      <c r="U6" s="564"/>
      <c r="V6" s="564"/>
      <c r="W6" s="564"/>
      <c r="X6" s="564"/>
      <c r="Y6" s="564"/>
      <c r="Z6" s="564"/>
      <c r="AA6" s="564"/>
      <c r="AB6" s="564"/>
      <c r="AC6" s="564"/>
      <c r="AD6" s="564"/>
      <c r="AE6" s="564"/>
      <c r="AF6" s="564"/>
      <c r="AG6" s="564"/>
    </row>
    <row r="7" spans="1:38">
      <c r="A7" s="582"/>
      <c r="B7" s="582"/>
      <c r="C7" s="566"/>
      <c r="D7" s="566"/>
      <c r="E7" s="566"/>
      <c r="F7" s="566"/>
      <c r="G7" s="566"/>
      <c r="H7" s="566"/>
      <c r="I7" s="566"/>
      <c r="J7" s="4" t="s">
        <v>28</v>
      </c>
      <c r="K7" s="566"/>
      <c r="L7" s="566"/>
      <c r="M7" s="566"/>
      <c r="N7" s="566"/>
      <c r="O7" s="566"/>
      <c r="P7" s="566"/>
      <c r="Q7" s="4" t="s">
        <v>28</v>
      </c>
      <c r="R7" s="567" t="str">
        <f>IF(OR(C7="",K7=""),"",C7-K7)</f>
        <v/>
      </c>
      <c r="S7" s="567" t="str">
        <f t="shared" ref="S7:X7" si="0">IF(OR(O7="",Q7=""),"",O7-Q7)</f>
        <v/>
      </c>
      <c r="T7" s="567" t="str">
        <f t="shared" si="0"/>
        <v/>
      </c>
      <c r="U7" s="567" t="str">
        <f t="shared" si="0"/>
        <v/>
      </c>
      <c r="V7" s="567" t="str">
        <f t="shared" si="0"/>
        <v/>
      </c>
      <c r="W7" s="567" t="str">
        <f t="shared" si="0"/>
        <v/>
      </c>
      <c r="X7" s="567" t="str">
        <f t="shared" si="0"/>
        <v/>
      </c>
      <c r="Y7" s="4" t="s">
        <v>28</v>
      </c>
      <c r="Z7" s="566"/>
      <c r="AA7" s="566"/>
      <c r="AB7" s="566"/>
      <c r="AC7" s="566"/>
      <c r="AD7" s="566"/>
      <c r="AE7" s="566"/>
      <c r="AF7" s="566"/>
      <c r="AG7" s="4" t="s">
        <v>28</v>
      </c>
    </row>
    <row r="8" spans="1:38" ht="12.65" customHeight="1">
      <c r="A8" s="582"/>
      <c r="B8" s="582"/>
      <c r="C8" s="565" t="s">
        <v>80</v>
      </c>
      <c r="D8" s="564"/>
      <c r="E8" s="564"/>
      <c r="F8" s="564"/>
      <c r="G8" s="564"/>
      <c r="H8" s="564"/>
      <c r="I8" s="564"/>
      <c r="J8" s="564"/>
      <c r="K8" s="572" t="s">
        <v>662</v>
      </c>
      <c r="L8" s="573"/>
      <c r="M8" s="573"/>
      <c r="N8" s="573"/>
      <c r="O8" s="573"/>
      <c r="P8" s="573"/>
      <c r="Q8" s="574"/>
      <c r="R8" s="565" t="s">
        <v>81</v>
      </c>
      <c r="S8" s="564"/>
      <c r="T8" s="564"/>
      <c r="U8" s="564"/>
      <c r="V8" s="564"/>
      <c r="W8" s="564"/>
      <c r="X8" s="564"/>
      <c r="Y8" s="564"/>
      <c r="Z8" s="565" t="s">
        <v>82</v>
      </c>
      <c r="AA8" s="564"/>
      <c r="AB8" s="564"/>
      <c r="AC8" s="564"/>
      <c r="AD8" s="564"/>
      <c r="AE8" s="564"/>
      <c r="AF8" s="564"/>
      <c r="AG8" s="564"/>
    </row>
    <row r="9" spans="1:38">
      <c r="A9" s="582"/>
      <c r="B9" s="582"/>
      <c r="C9" s="564"/>
      <c r="D9" s="564"/>
      <c r="E9" s="564"/>
      <c r="F9" s="564"/>
      <c r="G9" s="564"/>
      <c r="H9" s="564"/>
      <c r="I9" s="564"/>
      <c r="J9" s="564"/>
      <c r="K9" s="575" t="str">
        <f>IF(OR(C12="",C12=0),"　　(4)の額","　　　(4)と(5)を比較して")</f>
        <v>　　(4)の額</v>
      </c>
      <c r="L9" s="576"/>
      <c r="M9" s="576"/>
      <c r="N9" s="576"/>
      <c r="O9" s="576"/>
      <c r="P9" s="576"/>
      <c r="Q9" s="577"/>
      <c r="R9" s="564"/>
      <c r="S9" s="564"/>
      <c r="T9" s="564"/>
      <c r="U9" s="564"/>
      <c r="V9" s="564"/>
      <c r="W9" s="564"/>
      <c r="X9" s="564"/>
      <c r="Y9" s="564"/>
      <c r="Z9" s="564"/>
      <c r="AA9" s="564"/>
      <c r="AB9" s="564"/>
      <c r="AC9" s="564"/>
      <c r="AD9" s="564"/>
      <c r="AE9" s="564"/>
      <c r="AF9" s="564"/>
      <c r="AG9" s="564"/>
    </row>
    <row r="10" spans="1:38">
      <c r="A10" s="582"/>
      <c r="B10" s="582"/>
      <c r="C10" s="564"/>
      <c r="D10" s="564"/>
      <c r="E10" s="564"/>
      <c r="F10" s="564"/>
      <c r="G10" s="564"/>
      <c r="H10" s="564"/>
      <c r="I10" s="564"/>
      <c r="J10" s="564"/>
      <c r="K10" s="575" t="str">
        <f>IF(OR(C12="",C12=0),"","　　少ない方の額")</f>
        <v/>
      </c>
      <c r="L10" s="576"/>
      <c r="M10" s="576"/>
      <c r="N10" s="576"/>
      <c r="O10" s="576"/>
      <c r="P10" s="576"/>
      <c r="Q10" s="577"/>
      <c r="R10" s="564"/>
      <c r="S10" s="564"/>
      <c r="T10" s="564"/>
      <c r="U10" s="564"/>
      <c r="V10" s="564"/>
      <c r="W10" s="564"/>
      <c r="X10" s="564"/>
      <c r="Y10" s="564"/>
      <c r="Z10" s="564"/>
      <c r="AA10" s="564"/>
      <c r="AB10" s="564"/>
      <c r="AC10" s="564"/>
      <c r="AD10" s="564"/>
      <c r="AE10" s="564"/>
      <c r="AF10" s="564"/>
      <c r="AG10" s="564"/>
    </row>
    <row r="11" spans="1:38">
      <c r="A11" s="582"/>
      <c r="B11" s="582"/>
      <c r="C11" s="564"/>
      <c r="D11" s="564"/>
      <c r="E11" s="564"/>
      <c r="F11" s="564"/>
      <c r="G11" s="564"/>
      <c r="H11" s="564"/>
      <c r="I11" s="564"/>
      <c r="J11" s="564"/>
      <c r="K11" s="578"/>
      <c r="L11" s="579"/>
      <c r="M11" s="579"/>
      <c r="N11" s="579"/>
      <c r="O11" s="579"/>
      <c r="P11" s="579"/>
      <c r="Q11" s="580"/>
      <c r="R11" s="564"/>
      <c r="S11" s="564"/>
      <c r="T11" s="564"/>
      <c r="U11" s="564"/>
      <c r="V11" s="564"/>
      <c r="W11" s="564"/>
      <c r="X11" s="564"/>
      <c r="Y11" s="564"/>
      <c r="Z11" s="564"/>
      <c r="AA11" s="564"/>
      <c r="AB11" s="564"/>
      <c r="AC11" s="564"/>
      <c r="AD11" s="564"/>
      <c r="AE11" s="564"/>
      <c r="AF11" s="564"/>
      <c r="AG11" s="564"/>
    </row>
    <row r="12" spans="1:38">
      <c r="A12" s="582"/>
      <c r="B12" s="582"/>
      <c r="C12" s="581"/>
      <c r="D12" s="581"/>
      <c r="E12" s="581"/>
      <c r="F12" s="581"/>
      <c r="G12" s="581"/>
      <c r="H12" s="581"/>
      <c r="I12" s="581"/>
      <c r="J12" s="4" t="s">
        <v>28</v>
      </c>
      <c r="K12" s="567" t="str">
        <f>IF(OR(C12="",C12=0),IF(Z7="","",Z7),MIN(Z7,C12))</f>
        <v/>
      </c>
      <c r="L12" s="567" t="str">
        <f t="shared" ref="L12:P12" si="1">IF(P8="","",P8)</f>
        <v/>
      </c>
      <c r="M12" s="567" t="str">
        <f t="shared" si="1"/>
        <v/>
      </c>
      <c r="N12" s="567" t="str">
        <f t="shared" si="1"/>
        <v>(7)補助基本額
　　(3)と(6)を比較して
　　　少ない方の額</v>
      </c>
      <c r="O12" s="567" t="str">
        <f t="shared" si="1"/>
        <v/>
      </c>
      <c r="P12" s="567" t="str">
        <f t="shared" si="1"/>
        <v/>
      </c>
      <c r="Q12" s="4" t="s">
        <v>28</v>
      </c>
      <c r="R12" s="567" t="str">
        <f>IF(OR(R7="",K12=""),"",MIN(R7,K12))</f>
        <v/>
      </c>
      <c r="S12" s="567" t="str">
        <f t="shared" ref="S12:X12" si="2">IF(OR(S8="",Q12=""),"",MIN(S8,Q12))</f>
        <v/>
      </c>
      <c r="T12" s="567" t="str">
        <f t="shared" si="2"/>
        <v/>
      </c>
      <c r="U12" s="567" t="str">
        <f t="shared" si="2"/>
        <v/>
      </c>
      <c r="V12" s="567" t="str">
        <f t="shared" si="2"/>
        <v/>
      </c>
      <c r="W12" s="567" t="str">
        <f t="shared" si="2"/>
        <v/>
      </c>
      <c r="X12" s="567" t="str">
        <f t="shared" si="2"/>
        <v/>
      </c>
      <c r="Y12" s="4" t="s">
        <v>28</v>
      </c>
      <c r="Z12" s="567" t="str">
        <f>IF(OR(R12=""),"",MIN(ROUNDDOWN(R12/3,-3),事業のパラメータ!AF8))</f>
        <v/>
      </c>
      <c r="AA12" s="567" t="e">
        <f t="shared" ref="AA12:AF12" si="3">IF(OR(Y12=""),"",ROUNDDOWN(Y12/3,-3))</f>
        <v>#VALUE!</v>
      </c>
      <c r="AB12" s="567" t="str">
        <f t="shared" si="3"/>
        <v/>
      </c>
      <c r="AC12" s="567" t="e">
        <f t="shared" si="3"/>
        <v>#VALUE!</v>
      </c>
      <c r="AD12" s="567" t="str">
        <f t="shared" si="3"/>
        <v/>
      </c>
      <c r="AE12" s="567" t="e">
        <f t="shared" si="3"/>
        <v>#VALUE!</v>
      </c>
      <c r="AF12" s="567" t="str">
        <f t="shared" si="3"/>
        <v/>
      </c>
      <c r="AG12" s="4" t="s">
        <v>28</v>
      </c>
      <c r="AL12" s="145" t="s">
        <v>489</v>
      </c>
    </row>
    <row r="13" spans="1:38" ht="13.5">
      <c r="A13" s="583" t="s">
        <v>83</v>
      </c>
      <c r="B13" s="583"/>
      <c r="C13" s="583"/>
      <c r="D13" s="583"/>
      <c r="E13" s="583"/>
      <c r="F13" s="583"/>
      <c r="G13" s="583"/>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row>
    <row r="14" spans="1:38">
      <c r="A14" s="519" t="s">
        <v>84</v>
      </c>
      <c r="B14" s="519"/>
      <c r="C14" s="519"/>
      <c r="D14" s="519"/>
      <c r="E14" s="519"/>
      <c r="F14" s="519"/>
      <c r="G14" s="550" t="s">
        <v>85</v>
      </c>
      <c r="H14" s="551"/>
      <c r="I14" s="551"/>
      <c r="J14" s="551"/>
      <c r="K14" s="551"/>
      <c r="L14" s="552"/>
      <c r="M14" s="556" t="s">
        <v>86</v>
      </c>
      <c r="N14" s="556"/>
      <c r="O14" s="556"/>
      <c r="P14" s="556"/>
      <c r="Q14" s="556"/>
      <c r="R14" s="556"/>
      <c r="S14" s="556"/>
      <c r="T14" s="556"/>
      <c r="U14" s="556"/>
      <c r="V14" s="556"/>
      <c r="W14" s="556"/>
      <c r="X14" s="556"/>
      <c r="Y14" s="556"/>
      <c r="Z14" s="556"/>
      <c r="AA14" s="556"/>
      <c r="AB14" s="556"/>
      <c r="AC14" s="557"/>
      <c r="AD14" s="519" t="s">
        <v>87</v>
      </c>
      <c r="AE14" s="519"/>
      <c r="AF14" s="519"/>
      <c r="AG14" s="519"/>
    </row>
    <row r="15" spans="1:38">
      <c r="A15" s="519"/>
      <c r="B15" s="519"/>
      <c r="C15" s="519"/>
      <c r="D15" s="519"/>
      <c r="E15" s="519"/>
      <c r="F15" s="519"/>
      <c r="G15" s="553"/>
      <c r="H15" s="554"/>
      <c r="I15" s="554"/>
      <c r="J15" s="554"/>
      <c r="K15" s="554"/>
      <c r="L15" s="555"/>
      <c r="M15" s="558" t="s">
        <v>88</v>
      </c>
      <c r="N15" s="558"/>
      <c r="O15" s="558"/>
      <c r="P15" s="558"/>
      <c r="Q15" s="558"/>
      <c r="R15" s="558"/>
      <c r="S15" s="558"/>
      <c r="T15" s="558"/>
      <c r="U15" s="558"/>
      <c r="V15" s="558"/>
      <c r="W15" s="558"/>
      <c r="X15" s="559"/>
      <c r="Y15" s="519" t="s">
        <v>85</v>
      </c>
      <c r="Z15" s="519"/>
      <c r="AA15" s="519"/>
      <c r="AB15" s="519"/>
      <c r="AC15" s="519"/>
      <c r="AD15" s="519"/>
      <c r="AE15" s="519"/>
      <c r="AF15" s="519"/>
      <c r="AG15" s="519"/>
    </row>
    <row r="16" spans="1:38">
      <c r="A16" s="539"/>
      <c r="B16" s="540"/>
      <c r="C16" s="540"/>
      <c r="D16" s="540"/>
      <c r="E16" s="540"/>
      <c r="F16" s="541"/>
      <c r="G16" s="542"/>
      <c r="H16" s="543"/>
      <c r="I16" s="543"/>
      <c r="J16" s="543"/>
      <c r="K16" s="543"/>
      <c r="L16" s="107"/>
      <c r="M16" s="544"/>
      <c r="N16" s="545"/>
      <c r="O16" s="545"/>
      <c r="P16" s="545"/>
      <c r="Q16" s="545"/>
      <c r="R16" s="545"/>
      <c r="S16" s="545"/>
      <c r="T16" s="545"/>
      <c r="U16" s="545"/>
      <c r="V16" s="545"/>
      <c r="W16" s="545"/>
      <c r="X16" s="546"/>
      <c r="Y16" s="542"/>
      <c r="Z16" s="543"/>
      <c r="AA16" s="543"/>
      <c r="AB16" s="543"/>
      <c r="AC16" s="547"/>
      <c r="AD16" s="539"/>
      <c r="AE16" s="540"/>
      <c r="AF16" s="540"/>
      <c r="AG16" s="541"/>
    </row>
    <row r="17" spans="1:33">
      <c r="A17" s="530"/>
      <c r="B17" s="531"/>
      <c r="C17" s="531"/>
      <c r="D17" s="531"/>
      <c r="E17" s="531"/>
      <c r="F17" s="532"/>
      <c r="G17" s="533"/>
      <c r="H17" s="534"/>
      <c r="I17" s="534"/>
      <c r="J17" s="534"/>
      <c r="K17" s="534"/>
      <c r="L17" s="108"/>
      <c r="M17" s="535"/>
      <c r="N17" s="536"/>
      <c r="O17" s="536"/>
      <c r="P17" s="536"/>
      <c r="Q17" s="536"/>
      <c r="R17" s="536"/>
      <c r="S17" s="536"/>
      <c r="T17" s="536"/>
      <c r="U17" s="536"/>
      <c r="V17" s="536"/>
      <c r="W17" s="536"/>
      <c r="X17" s="537"/>
      <c r="Y17" s="533"/>
      <c r="Z17" s="534"/>
      <c r="AA17" s="534"/>
      <c r="AB17" s="534"/>
      <c r="AC17" s="538"/>
      <c r="AD17" s="530"/>
      <c r="AE17" s="531"/>
      <c r="AF17" s="531"/>
      <c r="AG17" s="532"/>
    </row>
    <row r="18" spans="1:33">
      <c r="A18" s="530"/>
      <c r="B18" s="531"/>
      <c r="C18" s="531"/>
      <c r="D18" s="531"/>
      <c r="E18" s="531"/>
      <c r="F18" s="532"/>
      <c r="G18" s="533"/>
      <c r="H18" s="534"/>
      <c r="I18" s="534"/>
      <c r="J18" s="534"/>
      <c r="K18" s="534"/>
      <c r="L18" s="108"/>
      <c r="M18" s="535"/>
      <c r="N18" s="536"/>
      <c r="O18" s="536"/>
      <c r="P18" s="536"/>
      <c r="Q18" s="536"/>
      <c r="R18" s="536"/>
      <c r="S18" s="536"/>
      <c r="T18" s="536"/>
      <c r="U18" s="536"/>
      <c r="V18" s="536"/>
      <c r="W18" s="536"/>
      <c r="X18" s="537"/>
      <c r="Y18" s="533"/>
      <c r="Z18" s="534"/>
      <c r="AA18" s="534"/>
      <c r="AB18" s="534"/>
      <c r="AC18" s="538"/>
      <c r="AD18" s="530"/>
      <c r="AE18" s="531"/>
      <c r="AF18" s="531"/>
      <c r="AG18" s="532"/>
    </row>
    <row r="19" spans="1:33">
      <c r="A19" s="530"/>
      <c r="B19" s="531"/>
      <c r="C19" s="531"/>
      <c r="D19" s="531"/>
      <c r="E19" s="531"/>
      <c r="F19" s="532"/>
      <c r="G19" s="533"/>
      <c r="H19" s="534"/>
      <c r="I19" s="534"/>
      <c r="J19" s="534"/>
      <c r="K19" s="534"/>
      <c r="L19" s="108"/>
      <c r="M19" s="535"/>
      <c r="N19" s="536"/>
      <c r="O19" s="536"/>
      <c r="P19" s="536"/>
      <c r="Q19" s="536"/>
      <c r="R19" s="536"/>
      <c r="S19" s="536"/>
      <c r="T19" s="536"/>
      <c r="U19" s="536"/>
      <c r="V19" s="536"/>
      <c r="W19" s="536"/>
      <c r="X19" s="537"/>
      <c r="Y19" s="533"/>
      <c r="Z19" s="534"/>
      <c r="AA19" s="534"/>
      <c r="AB19" s="534"/>
      <c r="AC19" s="538"/>
      <c r="AD19" s="530"/>
      <c r="AE19" s="531"/>
      <c r="AF19" s="531"/>
      <c r="AG19" s="532"/>
    </row>
    <row r="20" spans="1:33">
      <c r="A20" s="530"/>
      <c r="B20" s="531"/>
      <c r="C20" s="531"/>
      <c r="D20" s="531"/>
      <c r="E20" s="531"/>
      <c r="F20" s="532"/>
      <c r="G20" s="533"/>
      <c r="H20" s="534"/>
      <c r="I20" s="534"/>
      <c r="J20" s="534"/>
      <c r="K20" s="534"/>
      <c r="L20" s="108"/>
      <c r="M20" s="535"/>
      <c r="N20" s="536"/>
      <c r="O20" s="536"/>
      <c r="P20" s="536"/>
      <c r="Q20" s="536"/>
      <c r="R20" s="536"/>
      <c r="S20" s="536"/>
      <c r="T20" s="536"/>
      <c r="U20" s="536"/>
      <c r="V20" s="536"/>
      <c r="W20" s="536"/>
      <c r="X20" s="537"/>
      <c r="Y20" s="533"/>
      <c r="Z20" s="534"/>
      <c r="AA20" s="534"/>
      <c r="AB20" s="534"/>
      <c r="AC20" s="538"/>
      <c r="AD20" s="530"/>
      <c r="AE20" s="531"/>
      <c r="AF20" s="531"/>
      <c r="AG20" s="532"/>
    </row>
    <row r="21" spans="1:33">
      <c r="A21" s="530"/>
      <c r="B21" s="531"/>
      <c r="C21" s="531"/>
      <c r="D21" s="531"/>
      <c r="E21" s="531"/>
      <c r="F21" s="532"/>
      <c r="G21" s="533"/>
      <c r="H21" s="534"/>
      <c r="I21" s="534"/>
      <c r="J21" s="534"/>
      <c r="K21" s="534"/>
      <c r="L21" s="108"/>
      <c r="M21" s="535"/>
      <c r="N21" s="536"/>
      <c r="O21" s="536"/>
      <c r="P21" s="536"/>
      <c r="Q21" s="536"/>
      <c r="R21" s="536"/>
      <c r="S21" s="536"/>
      <c r="T21" s="536"/>
      <c r="U21" s="536"/>
      <c r="V21" s="536"/>
      <c r="W21" s="536"/>
      <c r="X21" s="537"/>
      <c r="Y21" s="533"/>
      <c r="Z21" s="534"/>
      <c r="AA21" s="534"/>
      <c r="AB21" s="534"/>
      <c r="AC21" s="538"/>
      <c r="AD21" s="530"/>
      <c r="AE21" s="531"/>
      <c r="AF21" s="531"/>
      <c r="AG21" s="532"/>
    </row>
    <row r="22" spans="1:33">
      <c r="A22" s="530"/>
      <c r="B22" s="531"/>
      <c r="C22" s="531"/>
      <c r="D22" s="531"/>
      <c r="E22" s="531"/>
      <c r="F22" s="532"/>
      <c r="G22" s="533"/>
      <c r="H22" s="534"/>
      <c r="I22" s="534"/>
      <c r="J22" s="534"/>
      <c r="K22" s="534"/>
      <c r="L22" s="108"/>
      <c r="M22" s="535"/>
      <c r="N22" s="536"/>
      <c r="O22" s="536"/>
      <c r="P22" s="536"/>
      <c r="Q22" s="536"/>
      <c r="R22" s="536"/>
      <c r="S22" s="536"/>
      <c r="T22" s="536"/>
      <c r="U22" s="536"/>
      <c r="V22" s="536"/>
      <c r="W22" s="536"/>
      <c r="X22" s="537"/>
      <c r="Y22" s="533"/>
      <c r="Z22" s="534"/>
      <c r="AA22" s="534"/>
      <c r="AB22" s="534"/>
      <c r="AC22" s="538"/>
      <c r="AD22" s="530"/>
      <c r="AE22" s="531"/>
      <c r="AF22" s="531"/>
      <c r="AG22" s="532"/>
    </row>
    <row r="23" spans="1:33">
      <c r="A23" s="530"/>
      <c r="B23" s="531"/>
      <c r="C23" s="531"/>
      <c r="D23" s="531"/>
      <c r="E23" s="531"/>
      <c r="F23" s="532"/>
      <c r="G23" s="533"/>
      <c r="H23" s="534"/>
      <c r="I23" s="534"/>
      <c r="J23" s="534"/>
      <c r="K23" s="534"/>
      <c r="L23" s="108"/>
      <c r="M23" s="535"/>
      <c r="N23" s="536"/>
      <c r="O23" s="536"/>
      <c r="P23" s="536"/>
      <c r="Q23" s="536"/>
      <c r="R23" s="536"/>
      <c r="S23" s="536"/>
      <c r="T23" s="536"/>
      <c r="U23" s="536"/>
      <c r="V23" s="536"/>
      <c r="W23" s="536"/>
      <c r="X23" s="537"/>
      <c r="Y23" s="533"/>
      <c r="Z23" s="534"/>
      <c r="AA23" s="534"/>
      <c r="AB23" s="534"/>
      <c r="AC23" s="538"/>
      <c r="AD23" s="530"/>
      <c r="AE23" s="531"/>
      <c r="AF23" s="531"/>
      <c r="AG23" s="532"/>
    </row>
    <row r="24" spans="1:33">
      <c r="A24" s="530"/>
      <c r="B24" s="531"/>
      <c r="C24" s="531"/>
      <c r="D24" s="531"/>
      <c r="E24" s="531"/>
      <c r="F24" s="532"/>
      <c r="G24" s="533"/>
      <c r="H24" s="534"/>
      <c r="I24" s="534"/>
      <c r="J24" s="534"/>
      <c r="K24" s="534"/>
      <c r="L24" s="108"/>
      <c r="M24" s="535"/>
      <c r="N24" s="536"/>
      <c r="O24" s="536"/>
      <c r="P24" s="536"/>
      <c r="Q24" s="536"/>
      <c r="R24" s="536"/>
      <c r="S24" s="536"/>
      <c r="T24" s="536"/>
      <c r="U24" s="536"/>
      <c r="V24" s="536"/>
      <c r="W24" s="536"/>
      <c r="X24" s="537"/>
      <c r="Y24" s="533"/>
      <c r="Z24" s="534"/>
      <c r="AA24" s="534"/>
      <c r="AB24" s="534"/>
      <c r="AC24" s="538"/>
      <c r="AD24" s="530"/>
      <c r="AE24" s="531"/>
      <c r="AF24" s="531"/>
      <c r="AG24" s="532"/>
    </row>
    <row r="25" spans="1:33">
      <c r="A25" s="530"/>
      <c r="B25" s="531"/>
      <c r="C25" s="531"/>
      <c r="D25" s="531"/>
      <c r="E25" s="531"/>
      <c r="F25" s="532"/>
      <c r="G25" s="533"/>
      <c r="H25" s="534"/>
      <c r="I25" s="534"/>
      <c r="J25" s="534"/>
      <c r="K25" s="534"/>
      <c r="L25" s="108"/>
      <c r="M25" s="535"/>
      <c r="N25" s="536"/>
      <c r="O25" s="536"/>
      <c r="P25" s="536"/>
      <c r="Q25" s="536"/>
      <c r="R25" s="536"/>
      <c r="S25" s="536"/>
      <c r="T25" s="536"/>
      <c r="U25" s="536"/>
      <c r="V25" s="536"/>
      <c r="W25" s="536"/>
      <c r="X25" s="537"/>
      <c r="Y25" s="533"/>
      <c r="Z25" s="534"/>
      <c r="AA25" s="534"/>
      <c r="AB25" s="534"/>
      <c r="AC25" s="538"/>
      <c r="AD25" s="530"/>
      <c r="AE25" s="531"/>
      <c r="AF25" s="531"/>
      <c r="AG25" s="532"/>
    </row>
    <row r="26" spans="1:33">
      <c r="A26" s="530"/>
      <c r="B26" s="531"/>
      <c r="C26" s="531"/>
      <c r="D26" s="531"/>
      <c r="E26" s="531"/>
      <c r="F26" s="532"/>
      <c r="G26" s="533"/>
      <c r="H26" s="534"/>
      <c r="I26" s="534"/>
      <c r="J26" s="534"/>
      <c r="K26" s="534"/>
      <c r="L26" s="108"/>
      <c r="M26" s="535"/>
      <c r="N26" s="536"/>
      <c r="O26" s="536"/>
      <c r="P26" s="536"/>
      <c r="Q26" s="536"/>
      <c r="R26" s="536"/>
      <c r="S26" s="536"/>
      <c r="T26" s="536"/>
      <c r="U26" s="536"/>
      <c r="V26" s="536"/>
      <c r="W26" s="536"/>
      <c r="X26" s="537"/>
      <c r="Y26" s="533"/>
      <c r="Z26" s="534"/>
      <c r="AA26" s="534"/>
      <c r="AB26" s="534"/>
      <c r="AC26" s="538"/>
      <c r="AD26" s="530"/>
      <c r="AE26" s="531"/>
      <c r="AF26" s="531"/>
      <c r="AG26" s="532"/>
    </row>
    <row r="27" spans="1:33">
      <c r="A27" s="530"/>
      <c r="B27" s="531"/>
      <c r="C27" s="531"/>
      <c r="D27" s="531"/>
      <c r="E27" s="531"/>
      <c r="F27" s="532"/>
      <c r="G27" s="533"/>
      <c r="H27" s="534"/>
      <c r="I27" s="534"/>
      <c r="J27" s="534"/>
      <c r="K27" s="534"/>
      <c r="L27" s="108"/>
      <c r="M27" s="535"/>
      <c r="N27" s="536"/>
      <c r="O27" s="536"/>
      <c r="P27" s="536"/>
      <c r="Q27" s="536"/>
      <c r="R27" s="536"/>
      <c r="S27" s="536"/>
      <c r="T27" s="536"/>
      <c r="U27" s="536"/>
      <c r="V27" s="536"/>
      <c r="W27" s="536"/>
      <c r="X27" s="537"/>
      <c r="Y27" s="533"/>
      <c r="Z27" s="534"/>
      <c r="AA27" s="534"/>
      <c r="AB27" s="534"/>
      <c r="AC27" s="538"/>
      <c r="AD27" s="530"/>
      <c r="AE27" s="531"/>
      <c r="AF27" s="531"/>
      <c r="AG27" s="532"/>
    </row>
    <row r="28" spans="1:33">
      <c r="A28" s="530"/>
      <c r="B28" s="531"/>
      <c r="C28" s="531"/>
      <c r="D28" s="531"/>
      <c r="E28" s="531"/>
      <c r="F28" s="532"/>
      <c r="G28" s="533"/>
      <c r="H28" s="534"/>
      <c r="I28" s="534"/>
      <c r="J28" s="534"/>
      <c r="K28" s="534"/>
      <c r="L28" s="108"/>
      <c r="M28" s="535"/>
      <c r="N28" s="536"/>
      <c r="O28" s="536"/>
      <c r="P28" s="536"/>
      <c r="Q28" s="536"/>
      <c r="R28" s="536"/>
      <c r="S28" s="536"/>
      <c r="T28" s="536"/>
      <c r="U28" s="536"/>
      <c r="V28" s="536"/>
      <c r="W28" s="536"/>
      <c r="X28" s="537"/>
      <c r="Y28" s="533"/>
      <c r="Z28" s="534"/>
      <c r="AA28" s="534"/>
      <c r="AB28" s="534"/>
      <c r="AC28" s="538"/>
      <c r="AD28" s="530"/>
      <c r="AE28" s="531"/>
      <c r="AF28" s="531"/>
      <c r="AG28" s="532"/>
    </row>
    <row r="29" spans="1:33">
      <c r="A29" s="530"/>
      <c r="B29" s="531"/>
      <c r="C29" s="531"/>
      <c r="D29" s="531"/>
      <c r="E29" s="531"/>
      <c r="F29" s="532"/>
      <c r="G29" s="533"/>
      <c r="H29" s="534"/>
      <c r="I29" s="534"/>
      <c r="J29" s="534"/>
      <c r="K29" s="534"/>
      <c r="L29" s="108"/>
      <c r="M29" s="535"/>
      <c r="N29" s="536"/>
      <c r="O29" s="536"/>
      <c r="P29" s="536"/>
      <c r="Q29" s="536"/>
      <c r="R29" s="536"/>
      <c r="S29" s="536"/>
      <c r="T29" s="536"/>
      <c r="U29" s="536"/>
      <c r="V29" s="536"/>
      <c r="W29" s="536"/>
      <c r="X29" s="537"/>
      <c r="Y29" s="533"/>
      <c r="Z29" s="534"/>
      <c r="AA29" s="534"/>
      <c r="AB29" s="534"/>
      <c r="AC29" s="538"/>
      <c r="AD29" s="530"/>
      <c r="AE29" s="531"/>
      <c r="AF29" s="531"/>
      <c r="AG29" s="532"/>
    </row>
    <row r="30" spans="1:33">
      <c r="A30" s="530"/>
      <c r="B30" s="531"/>
      <c r="C30" s="531"/>
      <c r="D30" s="531"/>
      <c r="E30" s="531"/>
      <c r="F30" s="532"/>
      <c r="G30" s="533"/>
      <c r="H30" s="534"/>
      <c r="I30" s="534"/>
      <c r="J30" s="534"/>
      <c r="K30" s="534"/>
      <c r="L30" s="108"/>
      <c r="M30" s="535"/>
      <c r="N30" s="536"/>
      <c r="O30" s="536"/>
      <c r="P30" s="536"/>
      <c r="Q30" s="536"/>
      <c r="R30" s="536"/>
      <c r="S30" s="536"/>
      <c r="T30" s="536"/>
      <c r="U30" s="536"/>
      <c r="V30" s="536"/>
      <c r="W30" s="536"/>
      <c r="X30" s="537"/>
      <c r="Y30" s="533"/>
      <c r="Z30" s="534"/>
      <c r="AA30" s="534"/>
      <c r="AB30" s="534"/>
      <c r="AC30" s="538"/>
      <c r="AD30" s="530"/>
      <c r="AE30" s="531"/>
      <c r="AF30" s="531"/>
      <c r="AG30" s="532"/>
    </row>
    <row r="31" spans="1:33">
      <c r="A31" s="530"/>
      <c r="B31" s="531"/>
      <c r="C31" s="531"/>
      <c r="D31" s="531"/>
      <c r="E31" s="531"/>
      <c r="F31" s="532"/>
      <c r="G31" s="533"/>
      <c r="H31" s="534"/>
      <c r="I31" s="534"/>
      <c r="J31" s="534"/>
      <c r="K31" s="534"/>
      <c r="L31" s="108"/>
      <c r="M31" s="535"/>
      <c r="N31" s="536"/>
      <c r="O31" s="536"/>
      <c r="P31" s="536"/>
      <c r="Q31" s="536"/>
      <c r="R31" s="536"/>
      <c r="S31" s="536"/>
      <c r="T31" s="536"/>
      <c r="U31" s="536"/>
      <c r="V31" s="536"/>
      <c r="W31" s="536"/>
      <c r="X31" s="537"/>
      <c r="Y31" s="533"/>
      <c r="Z31" s="534"/>
      <c r="AA31" s="534"/>
      <c r="AB31" s="534"/>
      <c r="AC31" s="538"/>
      <c r="AD31" s="530"/>
      <c r="AE31" s="531"/>
      <c r="AF31" s="531"/>
      <c r="AG31" s="532"/>
    </row>
    <row r="32" spans="1:33">
      <c r="A32" s="530"/>
      <c r="B32" s="531"/>
      <c r="C32" s="531"/>
      <c r="D32" s="531"/>
      <c r="E32" s="531"/>
      <c r="F32" s="532"/>
      <c r="G32" s="533"/>
      <c r="H32" s="534"/>
      <c r="I32" s="534"/>
      <c r="J32" s="534"/>
      <c r="K32" s="534"/>
      <c r="L32" s="108"/>
      <c r="M32" s="535"/>
      <c r="N32" s="536"/>
      <c r="O32" s="536"/>
      <c r="P32" s="536"/>
      <c r="Q32" s="536"/>
      <c r="R32" s="536"/>
      <c r="S32" s="536"/>
      <c r="T32" s="536"/>
      <c r="U32" s="536"/>
      <c r="V32" s="536"/>
      <c r="W32" s="536"/>
      <c r="X32" s="537"/>
      <c r="Y32" s="533"/>
      <c r="Z32" s="534"/>
      <c r="AA32" s="534"/>
      <c r="AB32" s="534"/>
      <c r="AC32" s="538"/>
      <c r="AD32" s="530"/>
      <c r="AE32" s="531"/>
      <c r="AF32" s="531"/>
      <c r="AG32" s="532"/>
    </row>
    <row r="33" spans="1:33">
      <c r="A33" s="530"/>
      <c r="B33" s="531"/>
      <c r="C33" s="531"/>
      <c r="D33" s="531"/>
      <c r="E33" s="531"/>
      <c r="F33" s="532"/>
      <c r="G33" s="533"/>
      <c r="H33" s="534"/>
      <c r="I33" s="534"/>
      <c r="J33" s="534"/>
      <c r="K33" s="534"/>
      <c r="L33" s="108"/>
      <c r="M33" s="535"/>
      <c r="N33" s="536"/>
      <c r="O33" s="536"/>
      <c r="P33" s="536"/>
      <c r="Q33" s="536"/>
      <c r="R33" s="536"/>
      <c r="S33" s="536"/>
      <c r="T33" s="536"/>
      <c r="U33" s="536"/>
      <c r="V33" s="536"/>
      <c r="W33" s="536"/>
      <c r="X33" s="537"/>
      <c r="Y33" s="533"/>
      <c r="Z33" s="534"/>
      <c r="AA33" s="534"/>
      <c r="AB33" s="534"/>
      <c r="AC33" s="538"/>
      <c r="AD33" s="530"/>
      <c r="AE33" s="531"/>
      <c r="AF33" s="531"/>
      <c r="AG33" s="532"/>
    </row>
    <row r="34" spans="1:33">
      <c r="A34" s="530"/>
      <c r="B34" s="531"/>
      <c r="C34" s="531"/>
      <c r="D34" s="531"/>
      <c r="E34" s="531"/>
      <c r="F34" s="532"/>
      <c r="G34" s="533"/>
      <c r="H34" s="534"/>
      <c r="I34" s="534"/>
      <c r="J34" s="534"/>
      <c r="K34" s="534"/>
      <c r="L34" s="108"/>
      <c r="M34" s="535"/>
      <c r="N34" s="536"/>
      <c r="O34" s="536"/>
      <c r="P34" s="536"/>
      <c r="Q34" s="536"/>
      <c r="R34" s="536"/>
      <c r="S34" s="536"/>
      <c r="T34" s="536"/>
      <c r="U34" s="536"/>
      <c r="V34" s="536"/>
      <c r="W34" s="536"/>
      <c r="X34" s="537"/>
      <c r="Y34" s="533"/>
      <c r="Z34" s="534"/>
      <c r="AA34" s="534"/>
      <c r="AB34" s="534"/>
      <c r="AC34" s="538"/>
      <c r="AD34" s="530"/>
      <c r="AE34" s="531"/>
      <c r="AF34" s="531"/>
      <c r="AG34" s="532"/>
    </row>
    <row r="35" spans="1:33">
      <c r="A35" s="530"/>
      <c r="B35" s="531"/>
      <c r="C35" s="531"/>
      <c r="D35" s="531"/>
      <c r="E35" s="531"/>
      <c r="F35" s="532"/>
      <c r="G35" s="533"/>
      <c r="H35" s="534"/>
      <c r="I35" s="534"/>
      <c r="J35" s="534"/>
      <c r="K35" s="534"/>
      <c r="L35" s="108"/>
      <c r="M35" s="535"/>
      <c r="N35" s="536"/>
      <c r="O35" s="536"/>
      <c r="P35" s="536"/>
      <c r="Q35" s="536"/>
      <c r="R35" s="536"/>
      <c r="S35" s="536"/>
      <c r="T35" s="536"/>
      <c r="U35" s="536"/>
      <c r="V35" s="536"/>
      <c r="W35" s="536"/>
      <c r="X35" s="537"/>
      <c r="Y35" s="533"/>
      <c r="Z35" s="534"/>
      <c r="AA35" s="534"/>
      <c r="AB35" s="534"/>
      <c r="AC35" s="538"/>
      <c r="AD35" s="530"/>
      <c r="AE35" s="531"/>
      <c r="AF35" s="531"/>
      <c r="AG35" s="532"/>
    </row>
    <row r="36" spans="1:33">
      <c r="A36" s="530"/>
      <c r="B36" s="531"/>
      <c r="C36" s="531"/>
      <c r="D36" s="531"/>
      <c r="E36" s="531"/>
      <c r="F36" s="532"/>
      <c r="G36" s="533"/>
      <c r="H36" s="534"/>
      <c r="I36" s="534"/>
      <c r="J36" s="534"/>
      <c r="K36" s="534"/>
      <c r="L36" s="108"/>
      <c r="M36" s="535"/>
      <c r="N36" s="536"/>
      <c r="O36" s="536"/>
      <c r="P36" s="536"/>
      <c r="Q36" s="536"/>
      <c r="R36" s="536"/>
      <c r="S36" s="536"/>
      <c r="T36" s="536"/>
      <c r="U36" s="536"/>
      <c r="V36" s="536"/>
      <c r="W36" s="536"/>
      <c r="X36" s="537"/>
      <c r="Y36" s="533"/>
      <c r="Z36" s="534"/>
      <c r="AA36" s="534"/>
      <c r="AB36" s="534"/>
      <c r="AC36" s="538"/>
      <c r="AD36" s="530"/>
      <c r="AE36" s="531"/>
      <c r="AF36" s="531"/>
      <c r="AG36" s="532"/>
    </row>
    <row r="37" spans="1:33">
      <c r="A37" s="530"/>
      <c r="B37" s="531"/>
      <c r="C37" s="531"/>
      <c r="D37" s="531"/>
      <c r="E37" s="531"/>
      <c r="F37" s="532"/>
      <c r="G37" s="533"/>
      <c r="H37" s="534"/>
      <c r="I37" s="534"/>
      <c r="J37" s="534"/>
      <c r="K37" s="534"/>
      <c r="L37" s="108"/>
      <c r="M37" s="535"/>
      <c r="N37" s="536"/>
      <c r="O37" s="536"/>
      <c r="P37" s="536"/>
      <c r="Q37" s="536"/>
      <c r="R37" s="536"/>
      <c r="S37" s="536"/>
      <c r="T37" s="536"/>
      <c r="U37" s="536"/>
      <c r="V37" s="536"/>
      <c r="W37" s="536"/>
      <c r="X37" s="537"/>
      <c r="Y37" s="533"/>
      <c r="Z37" s="534"/>
      <c r="AA37" s="534"/>
      <c r="AB37" s="534"/>
      <c r="AC37" s="538"/>
      <c r="AD37" s="530"/>
      <c r="AE37" s="531"/>
      <c r="AF37" s="531"/>
      <c r="AG37" s="532"/>
    </row>
    <row r="38" spans="1:33">
      <c r="A38" s="530"/>
      <c r="B38" s="531"/>
      <c r="C38" s="531"/>
      <c r="D38" s="531"/>
      <c r="E38" s="531"/>
      <c r="F38" s="532"/>
      <c r="G38" s="533"/>
      <c r="H38" s="534"/>
      <c r="I38" s="534"/>
      <c r="J38" s="534"/>
      <c r="K38" s="534"/>
      <c r="L38" s="108"/>
      <c r="M38" s="535"/>
      <c r="N38" s="536"/>
      <c r="O38" s="536"/>
      <c r="P38" s="536"/>
      <c r="Q38" s="536"/>
      <c r="R38" s="536"/>
      <c r="S38" s="536"/>
      <c r="T38" s="536"/>
      <c r="U38" s="536"/>
      <c r="V38" s="536"/>
      <c r="W38" s="536"/>
      <c r="X38" s="537"/>
      <c r="Y38" s="533"/>
      <c r="Z38" s="534"/>
      <c r="AA38" s="534"/>
      <c r="AB38" s="534"/>
      <c r="AC38" s="538"/>
      <c r="AD38" s="530"/>
      <c r="AE38" s="531"/>
      <c r="AF38" s="531"/>
      <c r="AG38" s="532"/>
    </row>
    <row r="39" spans="1:33">
      <c r="A39" s="530"/>
      <c r="B39" s="531"/>
      <c r="C39" s="531"/>
      <c r="D39" s="531"/>
      <c r="E39" s="531"/>
      <c r="F39" s="532"/>
      <c r="G39" s="533"/>
      <c r="H39" s="534"/>
      <c r="I39" s="534"/>
      <c r="J39" s="534"/>
      <c r="K39" s="534"/>
      <c r="L39" s="108"/>
      <c r="M39" s="535"/>
      <c r="N39" s="536"/>
      <c r="O39" s="536"/>
      <c r="P39" s="536"/>
      <c r="Q39" s="536"/>
      <c r="R39" s="536"/>
      <c r="S39" s="536"/>
      <c r="T39" s="536"/>
      <c r="U39" s="536"/>
      <c r="V39" s="536"/>
      <c r="W39" s="536"/>
      <c r="X39" s="537"/>
      <c r="Y39" s="533"/>
      <c r="Z39" s="534"/>
      <c r="AA39" s="534"/>
      <c r="AB39" s="534"/>
      <c r="AC39" s="538"/>
      <c r="AD39" s="530"/>
      <c r="AE39" s="531"/>
      <c r="AF39" s="531"/>
      <c r="AG39" s="532"/>
    </row>
    <row r="40" spans="1:33">
      <c r="A40" s="530"/>
      <c r="B40" s="531"/>
      <c r="C40" s="531"/>
      <c r="D40" s="531"/>
      <c r="E40" s="531"/>
      <c r="F40" s="532"/>
      <c r="G40" s="533"/>
      <c r="H40" s="534"/>
      <c r="I40" s="534"/>
      <c r="J40" s="534"/>
      <c r="K40" s="534"/>
      <c r="L40" s="108"/>
      <c r="M40" s="535"/>
      <c r="N40" s="536"/>
      <c r="O40" s="536"/>
      <c r="P40" s="536"/>
      <c r="Q40" s="536"/>
      <c r="R40" s="536"/>
      <c r="S40" s="536"/>
      <c r="T40" s="536"/>
      <c r="U40" s="536"/>
      <c r="V40" s="536"/>
      <c r="W40" s="536"/>
      <c r="X40" s="537"/>
      <c r="Y40" s="533"/>
      <c r="Z40" s="534"/>
      <c r="AA40" s="534"/>
      <c r="AB40" s="534"/>
      <c r="AC40" s="538"/>
      <c r="AD40" s="530"/>
      <c r="AE40" s="531"/>
      <c r="AF40" s="531"/>
      <c r="AG40" s="532"/>
    </row>
    <row r="41" spans="1:33">
      <c r="A41" s="530"/>
      <c r="B41" s="531"/>
      <c r="C41" s="531"/>
      <c r="D41" s="531"/>
      <c r="E41" s="531"/>
      <c r="F41" s="532"/>
      <c r="G41" s="533"/>
      <c r="H41" s="534"/>
      <c r="I41" s="534"/>
      <c r="J41" s="534"/>
      <c r="K41" s="534"/>
      <c r="L41" s="108"/>
      <c r="M41" s="535"/>
      <c r="N41" s="536"/>
      <c r="O41" s="536"/>
      <c r="P41" s="536"/>
      <c r="Q41" s="536"/>
      <c r="R41" s="536"/>
      <c r="S41" s="536"/>
      <c r="T41" s="536"/>
      <c r="U41" s="536"/>
      <c r="V41" s="536"/>
      <c r="W41" s="536"/>
      <c r="X41" s="537"/>
      <c r="Y41" s="533"/>
      <c r="Z41" s="534"/>
      <c r="AA41" s="534"/>
      <c r="AB41" s="534"/>
      <c r="AC41" s="538"/>
      <c r="AD41" s="530"/>
      <c r="AE41" s="531"/>
      <c r="AF41" s="531"/>
      <c r="AG41" s="532"/>
    </row>
    <row r="42" spans="1:33">
      <c r="A42" s="530"/>
      <c r="B42" s="531"/>
      <c r="C42" s="531"/>
      <c r="D42" s="531"/>
      <c r="E42" s="531"/>
      <c r="F42" s="532"/>
      <c r="G42" s="533"/>
      <c r="H42" s="534"/>
      <c r="I42" s="534"/>
      <c r="J42" s="534"/>
      <c r="K42" s="534"/>
      <c r="L42" s="108"/>
      <c r="M42" s="535"/>
      <c r="N42" s="536"/>
      <c r="O42" s="536"/>
      <c r="P42" s="536"/>
      <c r="Q42" s="536"/>
      <c r="R42" s="536"/>
      <c r="S42" s="536"/>
      <c r="T42" s="536"/>
      <c r="U42" s="536"/>
      <c r="V42" s="536"/>
      <c r="W42" s="536"/>
      <c r="X42" s="537"/>
      <c r="Y42" s="533"/>
      <c r="Z42" s="534"/>
      <c r="AA42" s="534"/>
      <c r="AB42" s="534"/>
      <c r="AC42" s="538"/>
      <c r="AD42" s="530"/>
      <c r="AE42" s="531"/>
      <c r="AF42" s="531"/>
      <c r="AG42" s="532"/>
    </row>
    <row r="43" spans="1:33">
      <c r="A43" s="530"/>
      <c r="B43" s="531"/>
      <c r="C43" s="531"/>
      <c r="D43" s="531"/>
      <c r="E43" s="531"/>
      <c r="F43" s="532"/>
      <c r="G43" s="533"/>
      <c r="H43" s="534"/>
      <c r="I43" s="534"/>
      <c r="J43" s="534"/>
      <c r="K43" s="534"/>
      <c r="L43" s="108"/>
      <c r="M43" s="535"/>
      <c r="N43" s="536"/>
      <c r="O43" s="536"/>
      <c r="P43" s="536"/>
      <c r="Q43" s="536"/>
      <c r="R43" s="536"/>
      <c r="S43" s="536"/>
      <c r="T43" s="536"/>
      <c r="U43" s="536"/>
      <c r="V43" s="536"/>
      <c r="W43" s="536"/>
      <c r="X43" s="537"/>
      <c r="Y43" s="533"/>
      <c r="Z43" s="534"/>
      <c r="AA43" s="534"/>
      <c r="AB43" s="534"/>
      <c r="AC43" s="538"/>
      <c r="AD43" s="530"/>
      <c r="AE43" s="531"/>
      <c r="AF43" s="531"/>
      <c r="AG43" s="532"/>
    </row>
    <row r="44" spans="1:33">
      <c r="A44" s="530"/>
      <c r="B44" s="531"/>
      <c r="C44" s="531"/>
      <c r="D44" s="531"/>
      <c r="E44" s="531"/>
      <c r="F44" s="532"/>
      <c r="G44" s="533"/>
      <c r="H44" s="534"/>
      <c r="I44" s="534"/>
      <c r="J44" s="534"/>
      <c r="K44" s="534"/>
      <c r="L44" s="108"/>
      <c r="M44" s="535"/>
      <c r="N44" s="536"/>
      <c r="O44" s="536"/>
      <c r="P44" s="536"/>
      <c r="Q44" s="536"/>
      <c r="R44" s="536"/>
      <c r="S44" s="536"/>
      <c r="T44" s="536"/>
      <c r="U44" s="536"/>
      <c r="V44" s="536"/>
      <c r="W44" s="536"/>
      <c r="X44" s="537"/>
      <c r="Y44" s="533"/>
      <c r="Z44" s="534"/>
      <c r="AA44" s="534"/>
      <c r="AB44" s="534"/>
      <c r="AC44" s="538"/>
      <c r="AD44" s="530"/>
      <c r="AE44" s="531"/>
      <c r="AF44" s="531"/>
      <c r="AG44" s="532"/>
    </row>
    <row r="45" spans="1:33">
      <c r="A45" s="520"/>
      <c r="B45" s="521"/>
      <c r="C45" s="521"/>
      <c r="D45" s="521"/>
      <c r="E45" s="521"/>
      <c r="F45" s="522"/>
      <c r="G45" s="523"/>
      <c r="H45" s="524"/>
      <c r="I45" s="524"/>
      <c r="J45" s="524"/>
      <c r="K45" s="524"/>
      <c r="L45" s="109"/>
      <c r="M45" s="525"/>
      <c r="N45" s="526"/>
      <c r="O45" s="526"/>
      <c r="P45" s="526"/>
      <c r="Q45" s="526"/>
      <c r="R45" s="526"/>
      <c r="S45" s="526"/>
      <c r="T45" s="526"/>
      <c r="U45" s="526"/>
      <c r="V45" s="526"/>
      <c r="W45" s="526"/>
      <c r="X45" s="527"/>
      <c r="Y45" s="523"/>
      <c r="Z45" s="524"/>
      <c r="AA45" s="524"/>
      <c r="AB45" s="524"/>
      <c r="AC45" s="528"/>
      <c r="AD45" s="520"/>
      <c r="AE45" s="521"/>
      <c r="AF45" s="521"/>
      <c r="AG45" s="522"/>
    </row>
    <row r="46" spans="1:33">
      <c r="A46" s="519" t="s">
        <v>89</v>
      </c>
      <c r="B46" s="519"/>
      <c r="C46" s="519"/>
      <c r="D46" s="519"/>
      <c r="E46" s="519"/>
      <c r="F46" s="519"/>
      <c r="G46" s="561" t="str">
        <f>IF(SUM(G16:G45,G63:K95)=0,"",SUM(G16:G45,G63:K95))</f>
        <v/>
      </c>
      <c r="H46" s="561" t="str">
        <f>IF(SUM(H16:H45)=0,"",SUM(H16:H45))</f>
        <v/>
      </c>
      <c r="I46" s="561" t="str">
        <f>IF(SUM(I16:I45)=0,"",SUM(I16:I45))</f>
        <v/>
      </c>
      <c r="J46" s="561" t="str">
        <f>IF(SUM(J16:J45)=0,"",SUM(J16:J45))</f>
        <v/>
      </c>
      <c r="K46" s="561" t="str">
        <f>IF(SUM(K16:K45)=0,"",SUM(K16:K45))</f>
        <v/>
      </c>
      <c r="L46" s="4" t="s">
        <v>28</v>
      </c>
      <c r="M46" s="562"/>
      <c r="N46" s="562"/>
      <c r="O46" s="562"/>
      <c r="P46" s="562"/>
      <c r="Q46" s="562"/>
      <c r="R46" s="562"/>
      <c r="S46" s="562"/>
      <c r="T46" s="562"/>
      <c r="U46" s="562"/>
      <c r="V46" s="562"/>
      <c r="W46" s="562"/>
      <c r="X46" s="562"/>
      <c r="Y46" s="563"/>
      <c r="Z46" s="563"/>
      <c r="AA46" s="563"/>
      <c r="AB46" s="563"/>
      <c r="AC46" s="563"/>
      <c r="AD46" s="519"/>
      <c r="AE46" s="519"/>
      <c r="AF46" s="519"/>
      <c r="AG46" s="519"/>
    </row>
    <row r="47" spans="1:33" ht="13.5">
      <c r="A47" s="560" t="s">
        <v>90</v>
      </c>
      <c r="B47" s="560"/>
      <c r="C47" s="560"/>
      <c r="D47" s="560"/>
      <c r="E47" s="560"/>
      <c r="F47" s="560"/>
      <c r="G47" s="560"/>
      <c r="H47" s="560"/>
      <c r="I47" s="560"/>
      <c r="J47" s="560"/>
      <c r="K47" s="560"/>
      <c r="L47" s="560"/>
      <c r="M47" s="560"/>
      <c r="N47" s="560"/>
      <c r="O47" s="560"/>
      <c r="P47" s="560"/>
      <c r="Q47" s="560"/>
      <c r="R47" s="560"/>
      <c r="S47" s="560"/>
      <c r="T47" s="560"/>
      <c r="U47" s="560"/>
      <c r="V47" s="560"/>
      <c r="W47" s="560"/>
      <c r="X47" s="560"/>
      <c r="Y47" s="560"/>
      <c r="Z47" s="560"/>
      <c r="AA47" s="560"/>
      <c r="AB47" s="560"/>
      <c r="AC47" s="560"/>
      <c r="AD47" s="560"/>
      <c r="AE47" s="560"/>
      <c r="AF47" s="560"/>
      <c r="AG47" s="560"/>
    </row>
    <row r="48" spans="1:33">
      <c r="A48" s="519" t="s">
        <v>91</v>
      </c>
      <c r="B48" s="519"/>
      <c r="C48" s="519"/>
      <c r="D48" s="519"/>
      <c r="E48" s="519"/>
      <c r="F48" s="519"/>
      <c r="G48" s="519"/>
      <c r="H48" s="519" t="s">
        <v>92</v>
      </c>
      <c r="I48" s="519"/>
      <c r="J48" s="519"/>
      <c r="K48" s="519"/>
      <c r="L48" s="519"/>
      <c r="M48" s="519"/>
      <c r="N48" s="519"/>
      <c r="O48" s="519"/>
      <c r="P48" s="519" t="s">
        <v>93</v>
      </c>
      <c r="Q48" s="519"/>
      <c r="R48" s="519"/>
      <c r="S48" s="519" t="s">
        <v>94</v>
      </c>
      <c r="T48" s="519"/>
      <c r="U48" s="519"/>
      <c r="V48" s="519"/>
      <c r="W48" s="519"/>
      <c r="X48" s="519" t="s">
        <v>85</v>
      </c>
      <c r="Y48" s="519"/>
      <c r="Z48" s="519"/>
      <c r="AA48" s="519"/>
      <c r="AB48" s="519"/>
      <c r="AC48" s="519" t="s">
        <v>95</v>
      </c>
      <c r="AD48" s="519"/>
      <c r="AE48" s="519"/>
      <c r="AF48" s="519"/>
      <c r="AG48" s="519"/>
    </row>
    <row r="49" spans="1:33">
      <c r="A49" s="514"/>
      <c r="B49" s="514"/>
      <c r="C49" s="514"/>
      <c r="D49" s="514"/>
      <c r="E49" s="514"/>
      <c r="F49" s="514"/>
      <c r="G49" s="514"/>
      <c r="H49" s="515"/>
      <c r="I49" s="515"/>
      <c r="J49" s="515"/>
      <c r="K49" s="515"/>
      <c r="L49" s="515"/>
      <c r="M49" s="515"/>
      <c r="N49" s="515"/>
      <c r="O49" s="515"/>
      <c r="P49" s="516"/>
      <c r="Q49" s="516"/>
      <c r="R49" s="516"/>
      <c r="S49" s="517"/>
      <c r="T49" s="517"/>
      <c r="U49" s="517"/>
      <c r="V49" s="517"/>
      <c r="W49" s="517"/>
      <c r="X49" s="517"/>
      <c r="Y49" s="517"/>
      <c r="Z49" s="517"/>
      <c r="AA49" s="517"/>
      <c r="AB49" s="517"/>
      <c r="AC49" s="518"/>
      <c r="AD49" s="518"/>
      <c r="AE49" s="518"/>
      <c r="AF49" s="518"/>
      <c r="AG49" s="518"/>
    </row>
    <row r="50" spans="1:33">
      <c r="A50" s="504"/>
      <c r="B50" s="504"/>
      <c r="C50" s="504"/>
      <c r="D50" s="504"/>
      <c r="E50" s="504"/>
      <c r="F50" s="504"/>
      <c r="G50" s="504"/>
      <c r="H50" s="506"/>
      <c r="I50" s="506"/>
      <c r="J50" s="506"/>
      <c r="K50" s="506"/>
      <c r="L50" s="506"/>
      <c r="M50" s="506"/>
      <c r="N50" s="506"/>
      <c r="O50" s="506"/>
      <c r="P50" s="508"/>
      <c r="Q50" s="508"/>
      <c r="R50" s="508"/>
      <c r="S50" s="510"/>
      <c r="T50" s="510"/>
      <c r="U50" s="510"/>
      <c r="V50" s="510"/>
      <c r="W50" s="510"/>
      <c r="X50" s="510"/>
      <c r="Y50" s="510"/>
      <c r="Z50" s="510"/>
      <c r="AA50" s="510"/>
      <c r="AB50" s="510"/>
      <c r="AC50" s="512"/>
      <c r="AD50" s="512"/>
      <c r="AE50" s="512"/>
      <c r="AF50" s="512"/>
      <c r="AG50" s="512"/>
    </row>
    <row r="51" spans="1:33">
      <c r="A51" s="504"/>
      <c r="B51" s="504"/>
      <c r="C51" s="504"/>
      <c r="D51" s="504"/>
      <c r="E51" s="504"/>
      <c r="F51" s="504"/>
      <c r="G51" s="504"/>
      <c r="H51" s="506"/>
      <c r="I51" s="506"/>
      <c r="J51" s="506"/>
      <c r="K51" s="506"/>
      <c r="L51" s="506"/>
      <c r="M51" s="506"/>
      <c r="N51" s="506"/>
      <c r="O51" s="506"/>
      <c r="P51" s="508"/>
      <c r="Q51" s="508"/>
      <c r="R51" s="508"/>
      <c r="S51" s="510"/>
      <c r="T51" s="510"/>
      <c r="U51" s="510"/>
      <c r="V51" s="510"/>
      <c r="W51" s="510"/>
      <c r="X51" s="510"/>
      <c r="Y51" s="510"/>
      <c r="Z51" s="510"/>
      <c r="AA51" s="510"/>
      <c r="AB51" s="510"/>
      <c r="AC51" s="512"/>
      <c r="AD51" s="512"/>
      <c r="AE51" s="512"/>
      <c r="AF51" s="512"/>
      <c r="AG51" s="512"/>
    </row>
    <row r="52" spans="1:33">
      <c r="A52" s="504"/>
      <c r="B52" s="504"/>
      <c r="C52" s="504"/>
      <c r="D52" s="504"/>
      <c r="E52" s="504"/>
      <c r="F52" s="504"/>
      <c r="G52" s="504"/>
      <c r="H52" s="506"/>
      <c r="I52" s="506"/>
      <c r="J52" s="506"/>
      <c r="K52" s="506"/>
      <c r="L52" s="506"/>
      <c r="M52" s="506"/>
      <c r="N52" s="506"/>
      <c r="O52" s="506"/>
      <c r="P52" s="508"/>
      <c r="Q52" s="508"/>
      <c r="R52" s="508"/>
      <c r="S52" s="510"/>
      <c r="T52" s="510"/>
      <c r="U52" s="510"/>
      <c r="V52" s="510"/>
      <c r="W52" s="510"/>
      <c r="X52" s="510"/>
      <c r="Y52" s="510"/>
      <c r="Z52" s="510"/>
      <c r="AA52" s="510"/>
      <c r="AB52" s="510"/>
      <c r="AC52" s="512"/>
      <c r="AD52" s="512"/>
      <c r="AE52" s="512"/>
      <c r="AF52" s="512"/>
      <c r="AG52" s="512"/>
    </row>
    <row r="53" spans="1:33">
      <c r="A53" s="504"/>
      <c r="B53" s="504"/>
      <c r="C53" s="504"/>
      <c r="D53" s="504"/>
      <c r="E53" s="504"/>
      <c r="F53" s="504"/>
      <c r="G53" s="504"/>
      <c r="H53" s="506"/>
      <c r="I53" s="506"/>
      <c r="J53" s="506"/>
      <c r="K53" s="506"/>
      <c r="L53" s="506"/>
      <c r="M53" s="506"/>
      <c r="N53" s="506"/>
      <c r="O53" s="506"/>
      <c r="P53" s="508"/>
      <c r="Q53" s="508"/>
      <c r="R53" s="508"/>
      <c r="S53" s="510"/>
      <c r="T53" s="510"/>
      <c r="U53" s="510"/>
      <c r="V53" s="510"/>
      <c r="W53" s="510"/>
      <c r="X53" s="510"/>
      <c r="Y53" s="510"/>
      <c r="Z53" s="510"/>
      <c r="AA53" s="510"/>
      <c r="AB53" s="510"/>
      <c r="AC53" s="512"/>
      <c r="AD53" s="512"/>
      <c r="AE53" s="512"/>
      <c r="AF53" s="512"/>
      <c r="AG53" s="512"/>
    </row>
    <row r="54" spans="1:33">
      <c r="A54" s="504"/>
      <c r="B54" s="504"/>
      <c r="C54" s="504"/>
      <c r="D54" s="504"/>
      <c r="E54" s="504"/>
      <c r="F54" s="504"/>
      <c r="G54" s="504"/>
      <c r="H54" s="506"/>
      <c r="I54" s="506"/>
      <c r="J54" s="506"/>
      <c r="K54" s="506"/>
      <c r="L54" s="506"/>
      <c r="M54" s="506"/>
      <c r="N54" s="506"/>
      <c r="O54" s="506"/>
      <c r="P54" s="508"/>
      <c r="Q54" s="508"/>
      <c r="R54" s="508"/>
      <c r="S54" s="510"/>
      <c r="T54" s="510"/>
      <c r="U54" s="510"/>
      <c r="V54" s="510"/>
      <c r="W54" s="510"/>
      <c r="X54" s="510"/>
      <c r="Y54" s="510"/>
      <c r="Z54" s="510"/>
      <c r="AA54" s="510"/>
      <c r="AB54" s="510"/>
      <c r="AC54" s="512"/>
      <c r="AD54" s="512"/>
      <c r="AE54" s="512"/>
      <c r="AF54" s="512"/>
      <c r="AG54" s="512"/>
    </row>
    <row r="55" spans="1:33">
      <c r="A55" s="504"/>
      <c r="B55" s="504"/>
      <c r="C55" s="504"/>
      <c r="D55" s="504"/>
      <c r="E55" s="504"/>
      <c r="F55" s="504"/>
      <c r="G55" s="504"/>
      <c r="H55" s="506"/>
      <c r="I55" s="506"/>
      <c r="J55" s="506"/>
      <c r="K55" s="506"/>
      <c r="L55" s="506"/>
      <c r="M55" s="506"/>
      <c r="N55" s="506"/>
      <c r="O55" s="506"/>
      <c r="P55" s="508"/>
      <c r="Q55" s="508"/>
      <c r="R55" s="508"/>
      <c r="S55" s="510"/>
      <c r="T55" s="510"/>
      <c r="U55" s="510"/>
      <c r="V55" s="510"/>
      <c r="W55" s="510"/>
      <c r="X55" s="510"/>
      <c r="Y55" s="510"/>
      <c r="Z55" s="510"/>
      <c r="AA55" s="510"/>
      <c r="AB55" s="510"/>
      <c r="AC55" s="512"/>
      <c r="AD55" s="512"/>
      <c r="AE55" s="512"/>
      <c r="AF55" s="512"/>
      <c r="AG55" s="512"/>
    </row>
    <row r="56" spans="1:33">
      <c r="A56" s="504"/>
      <c r="B56" s="504"/>
      <c r="C56" s="504"/>
      <c r="D56" s="504"/>
      <c r="E56" s="504"/>
      <c r="F56" s="504"/>
      <c r="G56" s="504"/>
      <c r="H56" s="506"/>
      <c r="I56" s="506"/>
      <c r="J56" s="506"/>
      <c r="K56" s="506"/>
      <c r="L56" s="506"/>
      <c r="M56" s="506"/>
      <c r="N56" s="506"/>
      <c r="O56" s="506"/>
      <c r="P56" s="508"/>
      <c r="Q56" s="508"/>
      <c r="R56" s="508"/>
      <c r="S56" s="510"/>
      <c r="T56" s="510"/>
      <c r="U56" s="510"/>
      <c r="V56" s="510"/>
      <c r="W56" s="510"/>
      <c r="X56" s="510"/>
      <c r="Y56" s="510"/>
      <c r="Z56" s="510"/>
      <c r="AA56" s="510"/>
      <c r="AB56" s="510"/>
      <c r="AC56" s="512"/>
      <c r="AD56" s="512"/>
      <c r="AE56" s="512"/>
      <c r="AF56" s="512"/>
      <c r="AG56" s="512"/>
    </row>
    <row r="57" spans="1:33" ht="18" customHeight="1">
      <c r="A57" s="548" t="s">
        <v>214</v>
      </c>
      <c r="B57" s="548"/>
      <c r="C57" s="548"/>
      <c r="D57" s="548"/>
      <c r="E57" s="548"/>
      <c r="F57" s="548"/>
      <c r="G57" s="548"/>
      <c r="H57" s="548"/>
      <c r="I57" s="548"/>
      <c r="J57" s="548"/>
      <c r="K57" s="548"/>
      <c r="L57" s="548"/>
      <c r="M57" s="548"/>
      <c r="N57" s="548"/>
      <c r="O57" s="548"/>
      <c r="P57" s="548"/>
      <c r="Q57" s="548"/>
      <c r="R57" s="548"/>
      <c r="S57" s="548"/>
      <c r="T57" s="548"/>
      <c r="U57" s="548"/>
      <c r="V57" s="548"/>
      <c r="W57" s="548"/>
      <c r="X57" s="548"/>
      <c r="Y57" s="548"/>
      <c r="Z57" s="548"/>
      <c r="AA57" s="548"/>
      <c r="AB57" s="548"/>
      <c r="AC57" s="548"/>
      <c r="AD57" s="548"/>
      <c r="AE57" s="548"/>
      <c r="AF57" s="548"/>
      <c r="AG57" s="548"/>
    </row>
    <row r="60" spans="1:33">
      <c r="A60" s="549" t="s">
        <v>83</v>
      </c>
      <c r="B60" s="549"/>
      <c r="C60" s="549"/>
      <c r="D60" s="549"/>
      <c r="E60" s="549"/>
      <c r="F60" s="549"/>
      <c r="G60" s="549"/>
      <c r="H60" s="549"/>
      <c r="I60" s="549"/>
    </row>
    <row r="61" spans="1:33">
      <c r="A61" s="519" t="s">
        <v>84</v>
      </c>
      <c r="B61" s="519"/>
      <c r="C61" s="519"/>
      <c r="D61" s="519"/>
      <c r="E61" s="519"/>
      <c r="F61" s="519"/>
      <c r="G61" s="550" t="s">
        <v>85</v>
      </c>
      <c r="H61" s="551"/>
      <c r="I61" s="551"/>
      <c r="J61" s="551"/>
      <c r="K61" s="551"/>
      <c r="L61" s="552"/>
      <c r="M61" s="556" t="s">
        <v>86</v>
      </c>
      <c r="N61" s="556"/>
      <c r="O61" s="556"/>
      <c r="P61" s="556"/>
      <c r="Q61" s="556"/>
      <c r="R61" s="556"/>
      <c r="S61" s="556"/>
      <c r="T61" s="556"/>
      <c r="U61" s="556"/>
      <c r="V61" s="556"/>
      <c r="W61" s="556"/>
      <c r="X61" s="556"/>
      <c r="Y61" s="556"/>
      <c r="Z61" s="556"/>
      <c r="AA61" s="556"/>
      <c r="AB61" s="556"/>
      <c r="AC61" s="557"/>
      <c r="AD61" s="519" t="s">
        <v>87</v>
      </c>
      <c r="AE61" s="519"/>
      <c r="AF61" s="519"/>
      <c r="AG61" s="519"/>
    </row>
    <row r="62" spans="1:33">
      <c r="A62" s="519"/>
      <c r="B62" s="519"/>
      <c r="C62" s="519"/>
      <c r="D62" s="519"/>
      <c r="E62" s="519"/>
      <c r="F62" s="519"/>
      <c r="G62" s="553"/>
      <c r="H62" s="554"/>
      <c r="I62" s="554"/>
      <c r="J62" s="554"/>
      <c r="K62" s="554"/>
      <c r="L62" s="555"/>
      <c r="M62" s="558" t="s">
        <v>88</v>
      </c>
      <c r="N62" s="558"/>
      <c r="O62" s="558"/>
      <c r="P62" s="558"/>
      <c r="Q62" s="558"/>
      <c r="R62" s="558"/>
      <c r="S62" s="558"/>
      <c r="T62" s="558"/>
      <c r="U62" s="558"/>
      <c r="V62" s="558"/>
      <c r="W62" s="558"/>
      <c r="X62" s="559"/>
      <c r="Y62" s="519" t="s">
        <v>85</v>
      </c>
      <c r="Z62" s="519"/>
      <c r="AA62" s="519"/>
      <c r="AB62" s="519"/>
      <c r="AC62" s="519"/>
      <c r="AD62" s="519"/>
      <c r="AE62" s="519"/>
      <c r="AF62" s="519"/>
      <c r="AG62" s="519"/>
    </row>
    <row r="63" spans="1:33">
      <c r="A63" s="539"/>
      <c r="B63" s="540"/>
      <c r="C63" s="540"/>
      <c r="D63" s="540"/>
      <c r="E63" s="540"/>
      <c r="F63" s="541"/>
      <c r="G63" s="542"/>
      <c r="H63" s="543"/>
      <c r="I63" s="543"/>
      <c r="J63" s="543"/>
      <c r="K63" s="543"/>
      <c r="L63" s="107"/>
      <c r="M63" s="544"/>
      <c r="N63" s="545"/>
      <c r="O63" s="545"/>
      <c r="P63" s="545"/>
      <c r="Q63" s="545"/>
      <c r="R63" s="545"/>
      <c r="S63" s="545"/>
      <c r="T63" s="545"/>
      <c r="U63" s="545"/>
      <c r="V63" s="545"/>
      <c r="W63" s="545"/>
      <c r="X63" s="546"/>
      <c r="Y63" s="542"/>
      <c r="Z63" s="543"/>
      <c r="AA63" s="543"/>
      <c r="AB63" s="543"/>
      <c r="AC63" s="547"/>
      <c r="AD63" s="539"/>
      <c r="AE63" s="540"/>
      <c r="AF63" s="540"/>
      <c r="AG63" s="541"/>
    </row>
    <row r="64" spans="1:33">
      <c r="A64" s="530"/>
      <c r="B64" s="531"/>
      <c r="C64" s="531"/>
      <c r="D64" s="531"/>
      <c r="E64" s="531"/>
      <c r="F64" s="532"/>
      <c r="G64" s="533"/>
      <c r="H64" s="534"/>
      <c r="I64" s="534"/>
      <c r="J64" s="534"/>
      <c r="K64" s="534"/>
      <c r="L64" s="108"/>
      <c r="M64" s="535"/>
      <c r="N64" s="536"/>
      <c r="O64" s="536"/>
      <c r="P64" s="536"/>
      <c r="Q64" s="536"/>
      <c r="R64" s="536"/>
      <c r="S64" s="536"/>
      <c r="T64" s="536"/>
      <c r="U64" s="536"/>
      <c r="V64" s="536"/>
      <c r="W64" s="536"/>
      <c r="X64" s="537"/>
      <c r="Y64" s="533"/>
      <c r="Z64" s="534"/>
      <c r="AA64" s="534"/>
      <c r="AB64" s="534"/>
      <c r="AC64" s="538"/>
      <c r="AD64" s="530"/>
      <c r="AE64" s="531"/>
      <c r="AF64" s="531"/>
      <c r="AG64" s="532"/>
    </row>
    <row r="65" spans="1:33">
      <c r="A65" s="530"/>
      <c r="B65" s="531"/>
      <c r="C65" s="531"/>
      <c r="D65" s="531"/>
      <c r="E65" s="531"/>
      <c r="F65" s="532"/>
      <c r="G65" s="533"/>
      <c r="H65" s="534"/>
      <c r="I65" s="534"/>
      <c r="J65" s="534"/>
      <c r="K65" s="534"/>
      <c r="L65" s="108"/>
      <c r="M65" s="535"/>
      <c r="N65" s="536"/>
      <c r="O65" s="536"/>
      <c r="P65" s="536"/>
      <c r="Q65" s="536"/>
      <c r="R65" s="536"/>
      <c r="S65" s="536"/>
      <c r="T65" s="536"/>
      <c r="U65" s="536"/>
      <c r="V65" s="536"/>
      <c r="W65" s="536"/>
      <c r="X65" s="537"/>
      <c r="Y65" s="533"/>
      <c r="Z65" s="534"/>
      <c r="AA65" s="534"/>
      <c r="AB65" s="534"/>
      <c r="AC65" s="538"/>
      <c r="AD65" s="530"/>
      <c r="AE65" s="531"/>
      <c r="AF65" s="531"/>
      <c r="AG65" s="532"/>
    </row>
    <row r="66" spans="1:33">
      <c r="A66" s="530"/>
      <c r="B66" s="531"/>
      <c r="C66" s="531"/>
      <c r="D66" s="531"/>
      <c r="E66" s="531"/>
      <c r="F66" s="532"/>
      <c r="G66" s="533"/>
      <c r="H66" s="534"/>
      <c r="I66" s="534"/>
      <c r="J66" s="534"/>
      <c r="K66" s="534"/>
      <c r="L66" s="108"/>
      <c r="M66" s="535"/>
      <c r="N66" s="536"/>
      <c r="O66" s="536"/>
      <c r="P66" s="536"/>
      <c r="Q66" s="536"/>
      <c r="R66" s="536"/>
      <c r="S66" s="536"/>
      <c r="T66" s="536"/>
      <c r="U66" s="536"/>
      <c r="V66" s="536"/>
      <c r="W66" s="536"/>
      <c r="X66" s="537"/>
      <c r="Y66" s="533"/>
      <c r="Z66" s="534"/>
      <c r="AA66" s="534"/>
      <c r="AB66" s="534"/>
      <c r="AC66" s="538"/>
      <c r="AD66" s="530"/>
      <c r="AE66" s="531"/>
      <c r="AF66" s="531"/>
      <c r="AG66" s="532"/>
    </row>
    <row r="67" spans="1:33">
      <c r="A67" s="530"/>
      <c r="B67" s="531"/>
      <c r="C67" s="531"/>
      <c r="D67" s="531"/>
      <c r="E67" s="531"/>
      <c r="F67" s="532"/>
      <c r="G67" s="533"/>
      <c r="H67" s="534"/>
      <c r="I67" s="534"/>
      <c r="J67" s="534"/>
      <c r="K67" s="534"/>
      <c r="L67" s="108"/>
      <c r="M67" s="535"/>
      <c r="N67" s="536"/>
      <c r="O67" s="536"/>
      <c r="P67" s="536"/>
      <c r="Q67" s="536"/>
      <c r="R67" s="536"/>
      <c r="S67" s="536"/>
      <c r="T67" s="536"/>
      <c r="U67" s="536"/>
      <c r="V67" s="536"/>
      <c r="W67" s="536"/>
      <c r="X67" s="537"/>
      <c r="Y67" s="533"/>
      <c r="Z67" s="534"/>
      <c r="AA67" s="534"/>
      <c r="AB67" s="534"/>
      <c r="AC67" s="538"/>
      <c r="AD67" s="530"/>
      <c r="AE67" s="531"/>
      <c r="AF67" s="531"/>
      <c r="AG67" s="532"/>
    </row>
    <row r="68" spans="1:33">
      <c r="A68" s="530"/>
      <c r="B68" s="531"/>
      <c r="C68" s="531"/>
      <c r="D68" s="531"/>
      <c r="E68" s="531"/>
      <c r="F68" s="532"/>
      <c r="G68" s="533"/>
      <c r="H68" s="534"/>
      <c r="I68" s="534"/>
      <c r="J68" s="534"/>
      <c r="K68" s="534"/>
      <c r="L68" s="108"/>
      <c r="M68" s="535"/>
      <c r="N68" s="536"/>
      <c r="O68" s="536"/>
      <c r="P68" s="536"/>
      <c r="Q68" s="536"/>
      <c r="R68" s="536"/>
      <c r="S68" s="536"/>
      <c r="T68" s="536"/>
      <c r="U68" s="536"/>
      <c r="V68" s="536"/>
      <c r="W68" s="536"/>
      <c r="X68" s="537"/>
      <c r="Y68" s="533"/>
      <c r="Z68" s="534"/>
      <c r="AA68" s="534"/>
      <c r="AB68" s="534"/>
      <c r="AC68" s="538"/>
      <c r="AD68" s="530"/>
      <c r="AE68" s="531"/>
      <c r="AF68" s="531"/>
      <c r="AG68" s="532"/>
    </row>
    <row r="69" spans="1:33">
      <c r="A69" s="530"/>
      <c r="B69" s="531"/>
      <c r="C69" s="531"/>
      <c r="D69" s="531"/>
      <c r="E69" s="531"/>
      <c r="F69" s="532"/>
      <c r="G69" s="533"/>
      <c r="H69" s="534"/>
      <c r="I69" s="534"/>
      <c r="J69" s="534"/>
      <c r="K69" s="534"/>
      <c r="L69" s="108"/>
      <c r="M69" s="535"/>
      <c r="N69" s="536"/>
      <c r="O69" s="536"/>
      <c r="P69" s="536"/>
      <c r="Q69" s="536"/>
      <c r="R69" s="536"/>
      <c r="S69" s="536"/>
      <c r="T69" s="536"/>
      <c r="U69" s="536"/>
      <c r="V69" s="536"/>
      <c r="W69" s="536"/>
      <c r="X69" s="537"/>
      <c r="Y69" s="533"/>
      <c r="Z69" s="534"/>
      <c r="AA69" s="534"/>
      <c r="AB69" s="534"/>
      <c r="AC69" s="538"/>
      <c r="AD69" s="530"/>
      <c r="AE69" s="531"/>
      <c r="AF69" s="531"/>
      <c r="AG69" s="532"/>
    </row>
    <row r="70" spans="1:33">
      <c r="A70" s="530"/>
      <c r="B70" s="531"/>
      <c r="C70" s="531"/>
      <c r="D70" s="531"/>
      <c r="E70" s="531"/>
      <c r="F70" s="532"/>
      <c r="G70" s="533"/>
      <c r="H70" s="534"/>
      <c r="I70" s="534"/>
      <c r="J70" s="534"/>
      <c r="K70" s="534"/>
      <c r="L70" s="108"/>
      <c r="M70" s="535"/>
      <c r="N70" s="536"/>
      <c r="O70" s="536"/>
      <c r="P70" s="536"/>
      <c r="Q70" s="536"/>
      <c r="R70" s="536"/>
      <c r="S70" s="536"/>
      <c r="T70" s="536"/>
      <c r="U70" s="536"/>
      <c r="V70" s="536"/>
      <c r="W70" s="536"/>
      <c r="X70" s="537"/>
      <c r="Y70" s="533"/>
      <c r="Z70" s="534"/>
      <c r="AA70" s="534"/>
      <c r="AB70" s="534"/>
      <c r="AC70" s="538"/>
      <c r="AD70" s="530"/>
      <c r="AE70" s="531"/>
      <c r="AF70" s="531"/>
      <c r="AG70" s="532"/>
    </row>
    <row r="71" spans="1:33">
      <c r="A71" s="530"/>
      <c r="B71" s="531"/>
      <c r="C71" s="531"/>
      <c r="D71" s="531"/>
      <c r="E71" s="531"/>
      <c r="F71" s="532"/>
      <c r="G71" s="533"/>
      <c r="H71" s="534"/>
      <c r="I71" s="534"/>
      <c r="J71" s="534"/>
      <c r="K71" s="534"/>
      <c r="L71" s="108"/>
      <c r="M71" s="535"/>
      <c r="N71" s="536"/>
      <c r="O71" s="536"/>
      <c r="P71" s="536"/>
      <c r="Q71" s="536"/>
      <c r="R71" s="536"/>
      <c r="S71" s="536"/>
      <c r="T71" s="536"/>
      <c r="U71" s="536"/>
      <c r="V71" s="536"/>
      <c r="W71" s="536"/>
      <c r="X71" s="537"/>
      <c r="Y71" s="533"/>
      <c r="Z71" s="534"/>
      <c r="AA71" s="534"/>
      <c r="AB71" s="534"/>
      <c r="AC71" s="538"/>
      <c r="AD71" s="530"/>
      <c r="AE71" s="531"/>
      <c r="AF71" s="531"/>
      <c r="AG71" s="532"/>
    </row>
    <row r="72" spans="1:33">
      <c r="A72" s="530"/>
      <c r="B72" s="531"/>
      <c r="C72" s="531"/>
      <c r="D72" s="531"/>
      <c r="E72" s="531"/>
      <c r="F72" s="532"/>
      <c r="G72" s="533"/>
      <c r="H72" s="534"/>
      <c r="I72" s="534"/>
      <c r="J72" s="534"/>
      <c r="K72" s="534"/>
      <c r="L72" s="108"/>
      <c r="M72" s="535"/>
      <c r="N72" s="536"/>
      <c r="O72" s="536"/>
      <c r="P72" s="536"/>
      <c r="Q72" s="536"/>
      <c r="R72" s="536"/>
      <c r="S72" s="536"/>
      <c r="T72" s="536"/>
      <c r="U72" s="536"/>
      <c r="V72" s="536"/>
      <c r="W72" s="536"/>
      <c r="X72" s="537"/>
      <c r="Y72" s="533"/>
      <c r="Z72" s="534"/>
      <c r="AA72" s="534"/>
      <c r="AB72" s="534"/>
      <c r="AC72" s="538"/>
      <c r="AD72" s="530"/>
      <c r="AE72" s="531"/>
      <c r="AF72" s="531"/>
      <c r="AG72" s="532"/>
    </row>
    <row r="73" spans="1:33">
      <c r="A73" s="530"/>
      <c r="B73" s="531"/>
      <c r="C73" s="531"/>
      <c r="D73" s="531"/>
      <c r="E73" s="531"/>
      <c r="F73" s="532"/>
      <c r="G73" s="533"/>
      <c r="H73" s="534"/>
      <c r="I73" s="534"/>
      <c r="J73" s="534"/>
      <c r="K73" s="534"/>
      <c r="L73" s="108"/>
      <c r="M73" s="535"/>
      <c r="N73" s="536"/>
      <c r="O73" s="536"/>
      <c r="P73" s="536"/>
      <c r="Q73" s="536"/>
      <c r="R73" s="536"/>
      <c r="S73" s="536"/>
      <c r="T73" s="536"/>
      <c r="U73" s="536"/>
      <c r="V73" s="536"/>
      <c r="W73" s="536"/>
      <c r="X73" s="537"/>
      <c r="Y73" s="533"/>
      <c r="Z73" s="534"/>
      <c r="AA73" s="534"/>
      <c r="AB73" s="534"/>
      <c r="AC73" s="538"/>
      <c r="AD73" s="530"/>
      <c r="AE73" s="531"/>
      <c r="AF73" s="531"/>
      <c r="AG73" s="532"/>
    </row>
    <row r="74" spans="1:33">
      <c r="A74" s="530"/>
      <c r="B74" s="531"/>
      <c r="C74" s="531"/>
      <c r="D74" s="531"/>
      <c r="E74" s="531"/>
      <c r="F74" s="532"/>
      <c r="G74" s="533"/>
      <c r="H74" s="534"/>
      <c r="I74" s="534"/>
      <c r="J74" s="534"/>
      <c r="K74" s="534"/>
      <c r="L74" s="108"/>
      <c r="M74" s="535"/>
      <c r="N74" s="536"/>
      <c r="O74" s="536"/>
      <c r="P74" s="536"/>
      <c r="Q74" s="536"/>
      <c r="R74" s="536"/>
      <c r="S74" s="536"/>
      <c r="T74" s="536"/>
      <c r="U74" s="536"/>
      <c r="V74" s="536"/>
      <c r="W74" s="536"/>
      <c r="X74" s="537"/>
      <c r="Y74" s="533"/>
      <c r="Z74" s="534"/>
      <c r="AA74" s="534"/>
      <c r="AB74" s="534"/>
      <c r="AC74" s="538"/>
      <c r="AD74" s="530"/>
      <c r="AE74" s="531"/>
      <c r="AF74" s="531"/>
      <c r="AG74" s="532"/>
    </row>
    <row r="75" spans="1:33">
      <c r="A75" s="530"/>
      <c r="B75" s="531"/>
      <c r="C75" s="531"/>
      <c r="D75" s="531"/>
      <c r="E75" s="531"/>
      <c r="F75" s="532"/>
      <c r="G75" s="533"/>
      <c r="H75" s="534"/>
      <c r="I75" s="534"/>
      <c r="J75" s="534"/>
      <c r="K75" s="534"/>
      <c r="L75" s="108"/>
      <c r="M75" s="535"/>
      <c r="N75" s="536"/>
      <c r="O75" s="536"/>
      <c r="P75" s="536"/>
      <c r="Q75" s="536"/>
      <c r="R75" s="536"/>
      <c r="S75" s="536"/>
      <c r="T75" s="536"/>
      <c r="U75" s="536"/>
      <c r="V75" s="536"/>
      <c r="W75" s="536"/>
      <c r="X75" s="537"/>
      <c r="Y75" s="533"/>
      <c r="Z75" s="534"/>
      <c r="AA75" s="534"/>
      <c r="AB75" s="534"/>
      <c r="AC75" s="538"/>
      <c r="AD75" s="530"/>
      <c r="AE75" s="531"/>
      <c r="AF75" s="531"/>
      <c r="AG75" s="532"/>
    </row>
    <row r="76" spans="1:33">
      <c r="A76" s="530"/>
      <c r="B76" s="531"/>
      <c r="C76" s="531"/>
      <c r="D76" s="531"/>
      <c r="E76" s="531"/>
      <c r="F76" s="532"/>
      <c r="G76" s="533"/>
      <c r="H76" s="534"/>
      <c r="I76" s="534"/>
      <c r="J76" s="534"/>
      <c r="K76" s="534"/>
      <c r="L76" s="108"/>
      <c r="M76" s="535"/>
      <c r="N76" s="536"/>
      <c r="O76" s="536"/>
      <c r="P76" s="536"/>
      <c r="Q76" s="536"/>
      <c r="R76" s="536"/>
      <c r="S76" s="536"/>
      <c r="T76" s="536"/>
      <c r="U76" s="536"/>
      <c r="V76" s="536"/>
      <c r="W76" s="536"/>
      <c r="X76" s="537"/>
      <c r="Y76" s="533"/>
      <c r="Z76" s="534"/>
      <c r="AA76" s="534"/>
      <c r="AB76" s="534"/>
      <c r="AC76" s="538"/>
      <c r="AD76" s="530"/>
      <c r="AE76" s="531"/>
      <c r="AF76" s="531"/>
      <c r="AG76" s="532"/>
    </row>
    <row r="77" spans="1:33">
      <c r="A77" s="530"/>
      <c r="B77" s="531"/>
      <c r="C77" s="531"/>
      <c r="D77" s="531"/>
      <c r="E77" s="531"/>
      <c r="F77" s="532"/>
      <c r="G77" s="533"/>
      <c r="H77" s="534"/>
      <c r="I77" s="534"/>
      <c r="J77" s="534"/>
      <c r="K77" s="534"/>
      <c r="L77" s="108"/>
      <c r="M77" s="535"/>
      <c r="N77" s="536"/>
      <c r="O77" s="536"/>
      <c r="P77" s="536"/>
      <c r="Q77" s="536"/>
      <c r="R77" s="536"/>
      <c r="S77" s="536"/>
      <c r="T77" s="536"/>
      <c r="U77" s="536"/>
      <c r="V77" s="536"/>
      <c r="W77" s="536"/>
      <c r="X77" s="537"/>
      <c r="Y77" s="533"/>
      <c r="Z77" s="534"/>
      <c r="AA77" s="534"/>
      <c r="AB77" s="534"/>
      <c r="AC77" s="538"/>
      <c r="AD77" s="530"/>
      <c r="AE77" s="531"/>
      <c r="AF77" s="531"/>
      <c r="AG77" s="532"/>
    </row>
    <row r="78" spans="1:33">
      <c r="A78" s="530"/>
      <c r="B78" s="531"/>
      <c r="C78" s="531"/>
      <c r="D78" s="531"/>
      <c r="E78" s="531"/>
      <c r="F78" s="532"/>
      <c r="G78" s="533"/>
      <c r="H78" s="534"/>
      <c r="I78" s="534"/>
      <c r="J78" s="534"/>
      <c r="K78" s="534"/>
      <c r="L78" s="108"/>
      <c r="M78" s="535"/>
      <c r="N78" s="536"/>
      <c r="O78" s="536"/>
      <c r="P78" s="536"/>
      <c r="Q78" s="536"/>
      <c r="R78" s="536"/>
      <c r="S78" s="536"/>
      <c r="T78" s="536"/>
      <c r="U78" s="536"/>
      <c r="V78" s="536"/>
      <c r="W78" s="536"/>
      <c r="X78" s="537"/>
      <c r="Y78" s="533"/>
      <c r="Z78" s="534"/>
      <c r="AA78" s="534"/>
      <c r="AB78" s="534"/>
      <c r="AC78" s="538"/>
      <c r="AD78" s="530"/>
      <c r="AE78" s="531"/>
      <c r="AF78" s="531"/>
      <c r="AG78" s="532"/>
    </row>
    <row r="79" spans="1:33">
      <c r="A79" s="530"/>
      <c r="B79" s="531"/>
      <c r="C79" s="531"/>
      <c r="D79" s="531"/>
      <c r="E79" s="531"/>
      <c r="F79" s="532"/>
      <c r="G79" s="533"/>
      <c r="H79" s="534"/>
      <c r="I79" s="534"/>
      <c r="J79" s="534"/>
      <c r="K79" s="534"/>
      <c r="L79" s="108"/>
      <c r="M79" s="535"/>
      <c r="N79" s="536"/>
      <c r="O79" s="536"/>
      <c r="P79" s="536"/>
      <c r="Q79" s="536"/>
      <c r="R79" s="536"/>
      <c r="S79" s="536"/>
      <c r="T79" s="536"/>
      <c r="U79" s="536"/>
      <c r="V79" s="536"/>
      <c r="W79" s="536"/>
      <c r="X79" s="537"/>
      <c r="Y79" s="533"/>
      <c r="Z79" s="534"/>
      <c r="AA79" s="534"/>
      <c r="AB79" s="534"/>
      <c r="AC79" s="538"/>
      <c r="AD79" s="530"/>
      <c r="AE79" s="531"/>
      <c r="AF79" s="531"/>
      <c r="AG79" s="532"/>
    </row>
    <row r="80" spans="1:33">
      <c r="A80" s="530"/>
      <c r="B80" s="531"/>
      <c r="C80" s="531"/>
      <c r="D80" s="531"/>
      <c r="E80" s="531"/>
      <c r="F80" s="532"/>
      <c r="G80" s="533"/>
      <c r="H80" s="534"/>
      <c r="I80" s="534"/>
      <c r="J80" s="534"/>
      <c r="K80" s="534"/>
      <c r="L80" s="108"/>
      <c r="M80" s="535"/>
      <c r="N80" s="536"/>
      <c r="O80" s="536"/>
      <c r="P80" s="536"/>
      <c r="Q80" s="536"/>
      <c r="R80" s="536"/>
      <c r="S80" s="536"/>
      <c r="T80" s="536"/>
      <c r="U80" s="536"/>
      <c r="V80" s="536"/>
      <c r="W80" s="536"/>
      <c r="X80" s="537"/>
      <c r="Y80" s="533"/>
      <c r="Z80" s="534"/>
      <c r="AA80" s="534"/>
      <c r="AB80" s="534"/>
      <c r="AC80" s="538"/>
      <c r="AD80" s="530"/>
      <c r="AE80" s="531"/>
      <c r="AF80" s="531"/>
      <c r="AG80" s="532"/>
    </row>
    <row r="81" spans="1:33">
      <c r="A81" s="530"/>
      <c r="B81" s="531"/>
      <c r="C81" s="531"/>
      <c r="D81" s="531"/>
      <c r="E81" s="531"/>
      <c r="F81" s="532"/>
      <c r="G81" s="533"/>
      <c r="H81" s="534"/>
      <c r="I81" s="534"/>
      <c r="J81" s="534"/>
      <c r="K81" s="534"/>
      <c r="L81" s="108"/>
      <c r="M81" s="535"/>
      <c r="N81" s="536"/>
      <c r="O81" s="536"/>
      <c r="P81" s="536"/>
      <c r="Q81" s="536"/>
      <c r="R81" s="536"/>
      <c r="S81" s="536"/>
      <c r="T81" s="536"/>
      <c r="U81" s="536"/>
      <c r="V81" s="536"/>
      <c r="W81" s="536"/>
      <c r="X81" s="537"/>
      <c r="Y81" s="533"/>
      <c r="Z81" s="534"/>
      <c r="AA81" s="534"/>
      <c r="AB81" s="534"/>
      <c r="AC81" s="538"/>
      <c r="AD81" s="530"/>
      <c r="AE81" s="531"/>
      <c r="AF81" s="531"/>
      <c r="AG81" s="532"/>
    </row>
    <row r="82" spans="1:33">
      <c r="A82" s="530"/>
      <c r="B82" s="531"/>
      <c r="C82" s="531"/>
      <c r="D82" s="531"/>
      <c r="E82" s="531"/>
      <c r="F82" s="532"/>
      <c r="G82" s="533"/>
      <c r="H82" s="534"/>
      <c r="I82" s="534"/>
      <c r="J82" s="534"/>
      <c r="K82" s="534"/>
      <c r="L82" s="108"/>
      <c r="M82" s="535"/>
      <c r="N82" s="536"/>
      <c r="O82" s="536"/>
      <c r="P82" s="536"/>
      <c r="Q82" s="536"/>
      <c r="R82" s="536"/>
      <c r="S82" s="536"/>
      <c r="T82" s="536"/>
      <c r="U82" s="536"/>
      <c r="V82" s="536"/>
      <c r="W82" s="536"/>
      <c r="X82" s="537"/>
      <c r="Y82" s="533"/>
      <c r="Z82" s="534"/>
      <c r="AA82" s="534"/>
      <c r="AB82" s="534"/>
      <c r="AC82" s="538"/>
      <c r="AD82" s="530"/>
      <c r="AE82" s="531"/>
      <c r="AF82" s="531"/>
      <c r="AG82" s="532"/>
    </row>
    <row r="83" spans="1:33">
      <c r="A83" s="530"/>
      <c r="B83" s="531"/>
      <c r="C83" s="531"/>
      <c r="D83" s="531"/>
      <c r="E83" s="531"/>
      <c r="F83" s="532"/>
      <c r="G83" s="533"/>
      <c r="H83" s="534"/>
      <c r="I83" s="534"/>
      <c r="J83" s="534"/>
      <c r="K83" s="534"/>
      <c r="L83" s="108"/>
      <c r="M83" s="535"/>
      <c r="N83" s="536"/>
      <c r="O83" s="536"/>
      <c r="P83" s="536"/>
      <c r="Q83" s="536"/>
      <c r="R83" s="536"/>
      <c r="S83" s="536"/>
      <c r="T83" s="536"/>
      <c r="U83" s="536"/>
      <c r="V83" s="536"/>
      <c r="W83" s="536"/>
      <c r="X83" s="537"/>
      <c r="Y83" s="533"/>
      <c r="Z83" s="534"/>
      <c r="AA83" s="534"/>
      <c r="AB83" s="534"/>
      <c r="AC83" s="538"/>
      <c r="AD83" s="530"/>
      <c r="AE83" s="531"/>
      <c r="AF83" s="531"/>
      <c r="AG83" s="532"/>
    </row>
    <row r="84" spans="1:33">
      <c r="A84" s="530"/>
      <c r="B84" s="531"/>
      <c r="C84" s="531"/>
      <c r="D84" s="531"/>
      <c r="E84" s="531"/>
      <c r="F84" s="532"/>
      <c r="G84" s="533"/>
      <c r="H84" s="534"/>
      <c r="I84" s="534"/>
      <c r="J84" s="534"/>
      <c r="K84" s="534"/>
      <c r="L84" s="108"/>
      <c r="M84" s="535"/>
      <c r="N84" s="536"/>
      <c r="O84" s="536"/>
      <c r="P84" s="536"/>
      <c r="Q84" s="536"/>
      <c r="R84" s="536"/>
      <c r="S84" s="536"/>
      <c r="T84" s="536"/>
      <c r="U84" s="536"/>
      <c r="V84" s="536"/>
      <c r="W84" s="536"/>
      <c r="X84" s="537"/>
      <c r="Y84" s="533"/>
      <c r="Z84" s="534"/>
      <c r="AA84" s="534"/>
      <c r="AB84" s="534"/>
      <c r="AC84" s="538"/>
      <c r="AD84" s="530"/>
      <c r="AE84" s="531"/>
      <c r="AF84" s="531"/>
      <c r="AG84" s="532"/>
    </row>
    <row r="85" spans="1:33">
      <c r="A85" s="530"/>
      <c r="B85" s="531"/>
      <c r="C85" s="531"/>
      <c r="D85" s="531"/>
      <c r="E85" s="531"/>
      <c r="F85" s="532"/>
      <c r="G85" s="533"/>
      <c r="H85" s="534"/>
      <c r="I85" s="534"/>
      <c r="J85" s="534"/>
      <c r="K85" s="534"/>
      <c r="L85" s="108"/>
      <c r="M85" s="535"/>
      <c r="N85" s="536"/>
      <c r="O85" s="536"/>
      <c r="P85" s="536"/>
      <c r="Q85" s="536"/>
      <c r="R85" s="536"/>
      <c r="S85" s="536"/>
      <c r="T85" s="536"/>
      <c r="U85" s="536"/>
      <c r="V85" s="536"/>
      <c r="W85" s="536"/>
      <c r="X85" s="537"/>
      <c r="Y85" s="533"/>
      <c r="Z85" s="534"/>
      <c r="AA85" s="534"/>
      <c r="AB85" s="534"/>
      <c r="AC85" s="538"/>
      <c r="AD85" s="530"/>
      <c r="AE85" s="531"/>
      <c r="AF85" s="531"/>
      <c r="AG85" s="532"/>
    </row>
    <row r="86" spans="1:33">
      <c r="A86" s="530"/>
      <c r="B86" s="531"/>
      <c r="C86" s="531"/>
      <c r="D86" s="531"/>
      <c r="E86" s="531"/>
      <c r="F86" s="532"/>
      <c r="G86" s="533"/>
      <c r="H86" s="534"/>
      <c r="I86" s="534"/>
      <c r="J86" s="534"/>
      <c r="K86" s="534"/>
      <c r="L86" s="108"/>
      <c r="M86" s="535"/>
      <c r="N86" s="536"/>
      <c r="O86" s="536"/>
      <c r="P86" s="536"/>
      <c r="Q86" s="536"/>
      <c r="R86" s="536"/>
      <c r="S86" s="536"/>
      <c r="T86" s="536"/>
      <c r="U86" s="536"/>
      <c r="V86" s="536"/>
      <c r="W86" s="536"/>
      <c r="X86" s="537"/>
      <c r="Y86" s="533"/>
      <c r="Z86" s="534"/>
      <c r="AA86" s="534"/>
      <c r="AB86" s="534"/>
      <c r="AC86" s="538"/>
      <c r="AD86" s="530"/>
      <c r="AE86" s="531"/>
      <c r="AF86" s="531"/>
      <c r="AG86" s="532"/>
    </row>
    <row r="87" spans="1:33">
      <c r="A87" s="530"/>
      <c r="B87" s="531"/>
      <c r="C87" s="531"/>
      <c r="D87" s="531"/>
      <c r="E87" s="531"/>
      <c r="F87" s="532"/>
      <c r="G87" s="533"/>
      <c r="H87" s="534"/>
      <c r="I87" s="534"/>
      <c r="J87" s="534"/>
      <c r="K87" s="534"/>
      <c r="L87" s="108"/>
      <c r="M87" s="535"/>
      <c r="N87" s="536"/>
      <c r="O87" s="536"/>
      <c r="P87" s="536"/>
      <c r="Q87" s="536"/>
      <c r="R87" s="536"/>
      <c r="S87" s="536"/>
      <c r="T87" s="536"/>
      <c r="U87" s="536"/>
      <c r="V87" s="536"/>
      <c r="W87" s="536"/>
      <c r="X87" s="537"/>
      <c r="Y87" s="533"/>
      <c r="Z87" s="534"/>
      <c r="AA87" s="534"/>
      <c r="AB87" s="534"/>
      <c r="AC87" s="538"/>
      <c r="AD87" s="530"/>
      <c r="AE87" s="531"/>
      <c r="AF87" s="531"/>
      <c r="AG87" s="532"/>
    </row>
    <row r="88" spans="1:33">
      <c r="A88" s="530"/>
      <c r="B88" s="531"/>
      <c r="C88" s="531"/>
      <c r="D88" s="531"/>
      <c r="E88" s="531"/>
      <c r="F88" s="532"/>
      <c r="G88" s="533"/>
      <c r="H88" s="534"/>
      <c r="I88" s="534"/>
      <c r="J88" s="534"/>
      <c r="K88" s="534"/>
      <c r="L88" s="108"/>
      <c r="M88" s="535"/>
      <c r="N88" s="536"/>
      <c r="O88" s="536"/>
      <c r="P88" s="536"/>
      <c r="Q88" s="536"/>
      <c r="R88" s="536"/>
      <c r="S88" s="536"/>
      <c r="T88" s="536"/>
      <c r="U88" s="536"/>
      <c r="V88" s="536"/>
      <c r="W88" s="536"/>
      <c r="X88" s="537"/>
      <c r="Y88" s="533"/>
      <c r="Z88" s="534"/>
      <c r="AA88" s="534"/>
      <c r="AB88" s="534"/>
      <c r="AC88" s="538"/>
      <c r="AD88" s="530"/>
      <c r="AE88" s="531"/>
      <c r="AF88" s="531"/>
      <c r="AG88" s="532"/>
    </row>
    <row r="89" spans="1:33">
      <c r="A89" s="530"/>
      <c r="B89" s="531"/>
      <c r="C89" s="531"/>
      <c r="D89" s="531"/>
      <c r="E89" s="531"/>
      <c r="F89" s="532"/>
      <c r="G89" s="533"/>
      <c r="H89" s="534"/>
      <c r="I89" s="534"/>
      <c r="J89" s="534"/>
      <c r="K89" s="534"/>
      <c r="L89" s="108"/>
      <c r="M89" s="535"/>
      <c r="N89" s="536"/>
      <c r="O89" s="536"/>
      <c r="P89" s="536"/>
      <c r="Q89" s="536"/>
      <c r="R89" s="536"/>
      <c r="S89" s="536"/>
      <c r="T89" s="536"/>
      <c r="U89" s="536"/>
      <c r="V89" s="536"/>
      <c r="W89" s="536"/>
      <c r="X89" s="537"/>
      <c r="Y89" s="533"/>
      <c r="Z89" s="534"/>
      <c r="AA89" s="534"/>
      <c r="AB89" s="534"/>
      <c r="AC89" s="538"/>
      <c r="AD89" s="530"/>
      <c r="AE89" s="531"/>
      <c r="AF89" s="531"/>
      <c r="AG89" s="532"/>
    </row>
    <row r="90" spans="1:33">
      <c r="A90" s="530"/>
      <c r="B90" s="531"/>
      <c r="C90" s="531"/>
      <c r="D90" s="531"/>
      <c r="E90" s="531"/>
      <c r="F90" s="532"/>
      <c r="G90" s="533"/>
      <c r="H90" s="534"/>
      <c r="I90" s="534"/>
      <c r="J90" s="534"/>
      <c r="K90" s="534"/>
      <c r="L90" s="108"/>
      <c r="M90" s="535"/>
      <c r="N90" s="536"/>
      <c r="O90" s="536"/>
      <c r="P90" s="536"/>
      <c r="Q90" s="536"/>
      <c r="R90" s="536"/>
      <c r="S90" s="536"/>
      <c r="T90" s="536"/>
      <c r="U90" s="536"/>
      <c r="V90" s="536"/>
      <c r="W90" s="536"/>
      <c r="X90" s="537"/>
      <c r="Y90" s="533"/>
      <c r="Z90" s="534"/>
      <c r="AA90" s="534"/>
      <c r="AB90" s="534"/>
      <c r="AC90" s="538"/>
      <c r="AD90" s="530"/>
      <c r="AE90" s="531"/>
      <c r="AF90" s="531"/>
      <c r="AG90" s="532"/>
    </row>
    <row r="91" spans="1:33">
      <c r="A91" s="530"/>
      <c r="B91" s="531"/>
      <c r="C91" s="531"/>
      <c r="D91" s="531"/>
      <c r="E91" s="531"/>
      <c r="F91" s="532"/>
      <c r="G91" s="533"/>
      <c r="H91" s="534"/>
      <c r="I91" s="534"/>
      <c r="J91" s="534"/>
      <c r="K91" s="534"/>
      <c r="L91" s="108"/>
      <c r="M91" s="535"/>
      <c r="N91" s="536"/>
      <c r="O91" s="536"/>
      <c r="P91" s="536"/>
      <c r="Q91" s="536"/>
      <c r="R91" s="536"/>
      <c r="S91" s="536"/>
      <c r="T91" s="536"/>
      <c r="U91" s="536"/>
      <c r="V91" s="536"/>
      <c r="W91" s="536"/>
      <c r="X91" s="537"/>
      <c r="Y91" s="533"/>
      <c r="Z91" s="534"/>
      <c r="AA91" s="534"/>
      <c r="AB91" s="534"/>
      <c r="AC91" s="538"/>
      <c r="AD91" s="530"/>
      <c r="AE91" s="531"/>
      <c r="AF91" s="531"/>
      <c r="AG91" s="532"/>
    </row>
    <row r="92" spans="1:33">
      <c r="A92" s="530"/>
      <c r="B92" s="531"/>
      <c r="C92" s="531"/>
      <c r="D92" s="531"/>
      <c r="E92" s="531"/>
      <c r="F92" s="532"/>
      <c r="G92" s="533"/>
      <c r="H92" s="534"/>
      <c r="I92" s="534"/>
      <c r="J92" s="534"/>
      <c r="K92" s="534"/>
      <c r="L92" s="108"/>
      <c r="M92" s="535"/>
      <c r="N92" s="536"/>
      <c r="O92" s="536"/>
      <c r="P92" s="536"/>
      <c r="Q92" s="536"/>
      <c r="R92" s="536"/>
      <c r="S92" s="536"/>
      <c r="T92" s="536"/>
      <c r="U92" s="536"/>
      <c r="V92" s="536"/>
      <c r="W92" s="536"/>
      <c r="X92" s="537"/>
      <c r="Y92" s="533"/>
      <c r="Z92" s="534"/>
      <c r="AA92" s="534"/>
      <c r="AB92" s="534"/>
      <c r="AC92" s="538"/>
      <c r="AD92" s="530"/>
      <c r="AE92" s="531"/>
      <c r="AF92" s="531"/>
      <c r="AG92" s="532"/>
    </row>
    <row r="93" spans="1:33">
      <c r="A93" s="530"/>
      <c r="B93" s="531"/>
      <c r="C93" s="531"/>
      <c r="D93" s="531"/>
      <c r="E93" s="531"/>
      <c r="F93" s="532"/>
      <c r="G93" s="533"/>
      <c r="H93" s="534"/>
      <c r="I93" s="534"/>
      <c r="J93" s="534"/>
      <c r="K93" s="534"/>
      <c r="L93" s="108"/>
      <c r="M93" s="535"/>
      <c r="N93" s="536"/>
      <c r="O93" s="536"/>
      <c r="P93" s="536"/>
      <c r="Q93" s="536"/>
      <c r="R93" s="536"/>
      <c r="S93" s="536"/>
      <c r="T93" s="536"/>
      <c r="U93" s="536"/>
      <c r="V93" s="536"/>
      <c r="W93" s="536"/>
      <c r="X93" s="537"/>
      <c r="Y93" s="533"/>
      <c r="Z93" s="534"/>
      <c r="AA93" s="534"/>
      <c r="AB93" s="534"/>
      <c r="AC93" s="538"/>
      <c r="AD93" s="530"/>
      <c r="AE93" s="531"/>
      <c r="AF93" s="531"/>
      <c r="AG93" s="532"/>
    </row>
    <row r="94" spans="1:33">
      <c r="A94" s="530"/>
      <c r="B94" s="531"/>
      <c r="C94" s="531"/>
      <c r="D94" s="531"/>
      <c r="E94" s="531"/>
      <c r="F94" s="532"/>
      <c r="G94" s="533"/>
      <c r="H94" s="534"/>
      <c r="I94" s="534"/>
      <c r="J94" s="534"/>
      <c r="K94" s="534"/>
      <c r="L94" s="108"/>
      <c r="M94" s="535"/>
      <c r="N94" s="536"/>
      <c r="O94" s="536"/>
      <c r="P94" s="536"/>
      <c r="Q94" s="536"/>
      <c r="R94" s="536"/>
      <c r="S94" s="536"/>
      <c r="T94" s="536"/>
      <c r="U94" s="536"/>
      <c r="V94" s="536"/>
      <c r="W94" s="536"/>
      <c r="X94" s="537"/>
      <c r="Y94" s="533"/>
      <c r="Z94" s="534"/>
      <c r="AA94" s="534"/>
      <c r="AB94" s="534"/>
      <c r="AC94" s="538"/>
      <c r="AD94" s="530"/>
      <c r="AE94" s="531"/>
      <c r="AF94" s="531"/>
      <c r="AG94" s="532"/>
    </row>
    <row r="95" spans="1:33">
      <c r="A95" s="520"/>
      <c r="B95" s="521"/>
      <c r="C95" s="521"/>
      <c r="D95" s="521"/>
      <c r="E95" s="521"/>
      <c r="F95" s="522"/>
      <c r="G95" s="523"/>
      <c r="H95" s="524"/>
      <c r="I95" s="524"/>
      <c r="J95" s="524"/>
      <c r="K95" s="524"/>
      <c r="L95" s="109"/>
      <c r="M95" s="525"/>
      <c r="N95" s="526"/>
      <c r="O95" s="526"/>
      <c r="P95" s="526"/>
      <c r="Q95" s="526"/>
      <c r="R95" s="526"/>
      <c r="S95" s="526"/>
      <c r="T95" s="526"/>
      <c r="U95" s="526"/>
      <c r="V95" s="526"/>
      <c r="W95" s="526"/>
      <c r="X95" s="527"/>
      <c r="Y95" s="523"/>
      <c r="Z95" s="524"/>
      <c r="AA95" s="524"/>
      <c r="AB95" s="524"/>
      <c r="AC95" s="528"/>
      <c r="AD95" s="520"/>
      <c r="AE95" s="521"/>
      <c r="AF95" s="521"/>
      <c r="AG95" s="522"/>
    </row>
    <row r="101" spans="1:33" ht="13.5">
      <c r="A101" s="529" t="s">
        <v>90</v>
      </c>
      <c r="B101" s="529"/>
      <c r="C101" s="529"/>
      <c r="D101" s="529"/>
      <c r="E101" s="529"/>
      <c r="F101" s="529"/>
      <c r="G101" s="529"/>
      <c r="H101" s="529"/>
      <c r="I101" s="529"/>
      <c r="J101" s="529"/>
      <c r="K101" s="529"/>
      <c r="L101" s="529"/>
      <c r="M101" s="529"/>
      <c r="N101" s="529"/>
      <c r="O101" s="529"/>
      <c r="P101" s="529"/>
      <c r="Q101" s="529"/>
      <c r="R101" s="529"/>
      <c r="S101" s="529"/>
      <c r="T101" s="529"/>
      <c r="U101" s="529"/>
      <c r="V101" s="529"/>
      <c r="W101" s="529"/>
      <c r="X101" s="529"/>
      <c r="Y101" s="529"/>
      <c r="Z101" s="529"/>
      <c r="AA101" s="529"/>
      <c r="AB101" s="529"/>
      <c r="AC101" s="529"/>
      <c r="AD101" s="529"/>
      <c r="AE101" s="529"/>
      <c r="AF101" s="529"/>
      <c r="AG101" s="529"/>
    </row>
    <row r="102" spans="1:33">
      <c r="A102" s="519" t="s">
        <v>91</v>
      </c>
      <c r="B102" s="519"/>
      <c r="C102" s="519"/>
      <c r="D102" s="519"/>
      <c r="E102" s="519"/>
      <c r="F102" s="519"/>
      <c r="G102" s="519"/>
      <c r="H102" s="519" t="s">
        <v>92</v>
      </c>
      <c r="I102" s="519"/>
      <c r="J102" s="519"/>
      <c r="K102" s="519"/>
      <c r="L102" s="519"/>
      <c r="M102" s="519"/>
      <c r="N102" s="519"/>
      <c r="O102" s="519"/>
      <c r="P102" s="519" t="s">
        <v>93</v>
      </c>
      <c r="Q102" s="519"/>
      <c r="R102" s="519"/>
      <c r="S102" s="519" t="s">
        <v>94</v>
      </c>
      <c r="T102" s="519"/>
      <c r="U102" s="519"/>
      <c r="V102" s="519"/>
      <c r="W102" s="519"/>
      <c r="X102" s="519" t="s">
        <v>85</v>
      </c>
      <c r="Y102" s="519"/>
      <c r="Z102" s="519"/>
      <c r="AA102" s="519"/>
      <c r="AB102" s="519"/>
      <c r="AC102" s="519" t="s">
        <v>95</v>
      </c>
      <c r="AD102" s="519"/>
      <c r="AE102" s="519"/>
      <c r="AF102" s="519"/>
      <c r="AG102" s="519"/>
    </row>
    <row r="103" spans="1:33">
      <c r="A103" s="514"/>
      <c r="B103" s="514"/>
      <c r="C103" s="514"/>
      <c r="D103" s="514"/>
      <c r="E103" s="514"/>
      <c r="F103" s="514"/>
      <c r="G103" s="514"/>
      <c r="H103" s="515"/>
      <c r="I103" s="515"/>
      <c r="J103" s="515"/>
      <c r="K103" s="515"/>
      <c r="L103" s="515"/>
      <c r="M103" s="515"/>
      <c r="N103" s="515"/>
      <c r="O103" s="515"/>
      <c r="P103" s="516"/>
      <c r="Q103" s="516"/>
      <c r="R103" s="516"/>
      <c r="S103" s="517"/>
      <c r="T103" s="517"/>
      <c r="U103" s="517"/>
      <c r="V103" s="517"/>
      <c r="W103" s="517"/>
      <c r="X103" s="517"/>
      <c r="Y103" s="517"/>
      <c r="Z103" s="517"/>
      <c r="AA103" s="517"/>
      <c r="AB103" s="517"/>
      <c r="AC103" s="518"/>
      <c r="AD103" s="518"/>
      <c r="AE103" s="518"/>
      <c r="AF103" s="518"/>
      <c r="AG103" s="518"/>
    </row>
    <row r="104" spans="1:33">
      <c r="A104" s="504"/>
      <c r="B104" s="504"/>
      <c r="C104" s="504"/>
      <c r="D104" s="504"/>
      <c r="E104" s="504"/>
      <c r="F104" s="504"/>
      <c r="G104" s="504"/>
      <c r="H104" s="506"/>
      <c r="I104" s="506"/>
      <c r="J104" s="506"/>
      <c r="K104" s="506"/>
      <c r="L104" s="506"/>
      <c r="M104" s="506"/>
      <c r="N104" s="506"/>
      <c r="O104" s="506"/>
      <c r="P104" s="508"/>
      <c r="Q104" s="508"/>
      <c r="R104" s="508"/>
      <c r="S104" s="510"/>
      <c r="T104" s="510"/>
      <c r="U104" s="510"/>
      <c r="V104" s="510"/>
      <c r="W104" s="510"/>
      <c r="X104" s="510"/>
      <c r="Y104" s="510"/>
      <c r="Z104" s="510"/>
      <c r="AA104" s="510"/>
      <c r="AB104" s="510"/>
      <c r="AC104" s="512"/>
      <c r="AD104" s="512"/>
      <c r="AE104" s="512"/>
      <c r="AF104" s="512"/>
      <c r="AG104" s="512"/>
    </row>
    <row r="105" spans="1:33">
      <c r="A105" s="504"/>
      <c r="B105" s="504"/>
      <c r="C105" s="504"/>
      <c r="D105" s="504"/>
      <c r="E105" s="504"/>
      <c r="F105" s="504"/>
      <c r="G105" s="504"/>
      <c r="H105" s="506"/>
      <c r="I105" s="506"/>
      <c r="J105" s="506"/>
      <c r="K105" s="506"/>
      <c r="L105" s="506"/>
      <c r="M105" s="506"/>
      <c r="N105" s="506"/>
      <c r="O105" s="506"/>
      <c r="P105" s="508"/>
      <c r="Q105" s="508"/>
      <c r="R105" s="508"/>
      <c r="S105" s="510"/>
      <c r="T105" s="510"/>
      <c r="U105" s="510"/>
      <c r="V105" s="510"/>
      <c r="W105" s="510"/>
      <c r="X105" s="510"/>
      <c r="Y105" s="510"/>
      <c r="Z105" s="510"/>
      <c r="AA105" s="510"/>
      <c r="AB105" s="510"/>
      <c r="AC105" s="512"/>
      <c r="AD105" s="512"/>
      <c r="AE105" s="512"/>
      <c r="AF105" s="512"/>
      <c r="AG105" s="512"/>
    </row>
    <row r="106" spans="1:33">
      <c r="A106" s="504"/>
      <c r="B106" s="504"/>
      <c r="C106" s="504"/>
      <c r="D106" s="504"/>
      <c r="E106" s="504"/>
      <c r="F106" s="504"/>
      <c r="G106" s="504"/>
      <c r="H106" s="506"/>
      <c r="I106" s="506"/>
      <c r="J106" s="506"/>
      <c r="K106" s="506"/>
      <c r="L106" s="506"/>
      <c r="M106" s="506"/>
      <c r="N106" s="506"/>
      <c r="O106" s="506"/>
      <c r="P106" s="508"/>
      <c r="Q106" s="508"/>
      <c r="R106" s="508"/>
      <c r="S106" s="510"/>
      <c r="T106" s="510"/>
      <c r="U106" s="510"/>
      <c r="V106" s="510"/>
      <c r="W106" s="510"/>
      <c r="X106" s="510"/>
      <c r="Y106" s="510"/>
      <c r="Z106" s="510"/>
      <c r="AA106" s="510"/>
      <c r="AB106" s="510"/>
      <c r="AC106" s="512"/>
      <c r="AD106" s="512"/>
      <c r="AE106" s="512"/>
      <c r="AF106" s="512"/>
      <c r="AG106" s="512"/>
    </row>
    <row r="107" spans="1:33">
      <c r="A107" s="504"/>
      <c r="B107" s="504"/>
      <c r="C107" s="504"/>
      <c r="D107" s="504"/>
      <c r="E107" s="504"/>
      <c r="F107" s="504"/>
      <c r="G107" s="504"/>
      <c r="H107" s="506"/>
      <c r="I107" s="506"/>
      <c r="J107" s="506"/>
      <c r="K107" s="506"/>
      <c r="L107" s="506"/>
      <c r="M107" s="506"/>
      <c r="N107" s="506"/>
      <c r="O107" s="506"/>
      <c r="P107" s="508"/>
      <c r="Q107" s="508"/>
      <c r="R107" s="508"/>
      <c r="S107" s="510"/>
      <c r="T107" s="510"/>
      <c r="U107" s="510"/>
      <c r="V107" s="510"/>
      <c r="W107" s="510"/>
      <c r="X107" s="510"/>
      <c r="Y107" s="510"/>
      <c r="Z107" s="510"/>
      <c r="AA107" s="510"/>
      <c r="AB107" s="510"/>
      <c r="AC107" s="512"/>
      <c r="AD107" s="512"/>
      <c r="AE107" s="512"/>
      <c r="AF107" s="512"/>
      <c r="AG107" s="512"/>
    </row>
    <row r="108" spans="1:33">
      <c r="A108" s="504"/>
      <c r="B108" s="504"/>
      <c r="C108" s="504"/>
      <c r="D108" s="504"/>
      <c r="E108" s="504"/>
      <c r="F108" s="504"/>
      <c r="G108" s="504"/>
      <c r="H108" s="506"/>
      <c r="I108" s="506"/>
      <c r="J108" s="506"/>
      <c r="K108" s="506"/>
      <c r="L108" s="506"/>
      <c r="M108" s="506"/>
      <c r="N108" s="506"/>
      <c r="O108" s="506"/>
      <c r="P108" s="508"/>
      <c r="Q108" s="508"/>
      <c r="R108" s="508"/>
      <c r="S108" s="510"/>
      <c r="T108" s="510"/>
      <c r="U108" s="510"/>
      <c r="V108" s="510"/>
      <c r="W108" s="510"/>
      <c r="X108" s="510"/>
      <c r="Y108" s="510"/>
      <c r="Z108" s="510"/>
      <c r="AA108" s="510"/>
      <c r="AB108" s="510"/>
      <c r="AC108" s="512"/>
      <c r="AD108" s="512"/>
      <c r="AE108" s="512"/>
      <c r="AF108" s="512"/>
      <c r="AG108" s="512"/>
    </row>
    <row r="109" spans="1:33">
      <c r="A109" s="504"/>
      <c r="B109" s="504"/>
      <c r="C109" s="504"/>
      <c r="D109" s="504"/>
      <c r="E109" s="504"/>
      <c r="F109" s="504"/>
      <c r="G109" s="504"/>
      <c r="H109" s="506"/>
      <c r="I109" s="506"/>
      <c r="J109" s="506"/>
      <c r="K109" s="506"/>
      <c r="L109" s="506"/>
      <c r="M109" s="506"/>
      <c r="N109" s="506"/>
      <c r="O109" s="506"/>
      <c r="P109" s="508"/>
      <c r="Q109" s="508"/>
      <c r="R109" s="508"/>
      <c r="S109" s="510"/>
      <c r="T109" s="510"/>
      <c r="U109" s="510"/>
      <c r="V109" s="510"/>
      <c r="W109" s="510"/>
      <c r="X109" s="510"/>
      <c r="Y109" s="510"/>
      <c r="Z109" s="510"/>
      <c r="AA109" s="510"/>
      <c r="AB109" s="510"/>
      <c r="AC109" s="512"/>
      <c r="AD109" s="512"/>
      <c r="AE109" s="512"/>
      <c r="AF109" s="512"/>
      <c r="AG109" s="512"/>
    </row>
    <row r="110" spans="1:33">
      <c r="A110" s="505"/>
      <c r="B110" s="505"/>
      <c r="C110" s="505"/>
      <c r="D110" s="505"/>
      <c r="E110" s="505"/>
      <c r="F110" s="505"/>
      <c r="G110" s="505"/>
      <c r="H110" s="507"/>
      <c r="I110" s="507"/>
      <c r="J110" s="507"/>
      <c r="K110" s="507"/>
      <c r="L110" s="507"/>
      <c r="M110" s="507"/>
      <c r="N110" s="507"/>
      <c r="O110" s="507"/>
      <c r="P110" s="509"/>
      <c r="Q110" s="509"/>
      <c r="R110" s="509"/>
      <c r="S110" s="511"/>
      <c r="T110" s="511"/>
      <c r="U110" s="511"/>
      <c r="V110" s="511"/>
      <c r="W110" s="511"/>
      <c r="X110" s="511"/>
      <c r="Y110" s="511"/>
      <c r="Z110" s="511"/>
      <c r="AA110" s="511"/>
      <c r="AB110" s="511"/>
      <c r="AC110" s="513"/>
      <c r="AD110" s="513"/>
      <c r="AE110" s="513"/>
      <c r="AF110" s="513"/>
      <c r="AG110" s="513"/>
    </row>
  </sheetData>
  <sheetProtection algorithmName="SHA-512" hashValue="rfq9ch+JbYzUNtayPURPHYtVQdxpdmYxM7kzVWoISQIcAt0SvSpxYsZTiGIKYwoKZeREax/AcN4z5baP/LMFFg==" saltValue="GMuIReq69cPl/rzRnCjQ+Q==" spinCount="100000" sheet="1" formatCells="0" formatColumns="0" formatRows="0" selectLockedCells="1"/>
  <mergeCells count="422">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Z7:AF7"/>
    <mergeCell ref="A16:F16"/>
    <mergeCell ref="G16:K16"/>
    <mergeCell ref="M16:X16"/>
    <mergeCell ref="Y16:AC16"/>
    <mergeCell ref="AD16:AG16"/>
    <mergeCell ref="C8:J11"/>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9:G50"/>
    <mergeCell ref="H49:O50"/>
    <mergeCell ref="P49:R50"/>
    <mergeCell ref="S49:W50"/>
    <mergeCell ref="X49:AB50"/>
    <mergeCell ref="AC49:AG50"/>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80547-3F6A-4449-A9F3-7D0F85CAEDE1}">
  <sheetPr>
    <tabColor rgb="FFCCFF66"/>
    <pageSetUpPr fitToPage="1"/>
  </sheetPr>
  <dimension ref="A1:AL110"/>
  <sheetViews>
    <sheetView showGridLines="0" view="pageBreakPreview" zoomScaleNormal="100" zoomScaleSheetLayoutView="100" workbookViewId="0">
      <selection activeCell="C17" sqref="C17:Y17"/>
    </sheetView>
  </sheetViews>
  <sheetFormatPr defaultColWidth="2.33203125" defaultRowHeight="12.5"/>
  <cols>
    <col min="1" max="37" width="2.33203125" style="3"/>
    <col min="38" max="52" width="0" style="3" hidden="1" customWidth="1"/>
    <col min="53" max="16384" width="2.33203125" style="3"/>
  </cols>
  <sheetData>
    <row r="1" spans="1:38" ht="15" customHeight="1">
      <c r="A1" s="568" t="s">
        <v>509</v>
      </c>
      <c r="B1" s="568"/>
      <c r="C1" s="568"/>
      <c r="D1" s="568"/>
      <c r="E1" s="568"/>
      <c r="F1" s="568"/>
      <c r="G1" s="568"/>
      <c r="H1" s="568"/>
      <c r="I1" s="568"/>
      <c r="J1" s="568"/>
      <c r="K1" s="568"/>
      <c r="L1" s="568"/>
      <c r="M1" s="568"/>
      <c r="N1" s="568"/>
      <c r="O1" s="568"/>
      <c r="P1" s="568"/>
      <c r="Q1" s="568"/>
      <c r="R1" s="568"/>
      <c r="S1" s="568"/>
      <c r="T1" s="568"/>
      <c r="U1" s="568"/>
      <c r="V1" s="568"/>
      <c r="W1" s="568"/>
      <c r="X1" s="568"/>
      <c r="Y1" s="568"/>
      <c r="Z1" s="568"/>
      <c r="AA1" s="568"/>
      <c r="AB1" s="568"/>
      <c r="AC1" s="568"/>
      <c r="AD1" s="568"/>
      <c r="AE1" s="568"/>
      <c r="AF1" s="568"/>
      <c r="AG1" s="568"/>
      <c r="AL1" s="144" t="s">
        <v>482</v>
      </c>
    </row>
    <row r="2" spans="1:38" ht="15">
      <c r="A2" s="1" t="s">
        <v>96</v>
      </c>
      <c r="B2" s="1"/>
      <c r="C2" s="1"/>
      <c r="D2" s="1"/>
      <c r="E2" s="1"/>
      <c r="F2" s="1"/>
      <c r="G2" s="439" t="str">
        <f>IF(表紙様式第1別紙!C11="","",表紙様式第1別紙!C11)</f>
        <v/>
      </c>
      <c r="H2" s="440"/>
      <c r="I2" s="440"/>
      <c r="J2" s="440"/>
      <c r="K2" s="440"/>
      <c r="L2" s="440"/>
      <c r="M2" s="440"/>
      <c r="N2" s="440"/>
      <c r="O2" s="440"/>
      <c r="P2" s="440"/>
      <c r="Q2" s="440"/>
      <c r="R2" s="440"/>
      <c r="S2" s="440"/>
      <c r="T2" s="440"/>
      <c r="U2" s="440"/>
      <c r="V2" s="440"/>
      <c r="W2" s="440"/>
      <c r="X2" s="440"/>
      <c r="Y2" s="440"/>
      <c r="Z2" s="440"/>
      <c r="AA2" s="593"/>
      <c r="AB2" s="594"/>
      <c r="AC2" s="569"/>
      <c r="AD2" s="569"/>
      <c r="AE2" s="569"/>
      <c r="AF2" s="569"/>
      <c r="AG2" s="569"/>
      <c r="AL2" s="145" t="s">
        <v>490</v>
      </c>
    </row>
    <row r="3" spans="1:38" ht="17.25" customHeight="1">
      <c r="A3" s="570" t="s">
        <v>488</v>
      </c>
      <c r="B3" s="570"/>
      <c r="C3" s="570"/>
      <c r="D3" s="570"/>
      <c r="E3" s="570"/>
      <c r="F3" s="570"/>
      <c r="G3" s="570"/>
      <c r="H3" s="570"/>
      <c r="I3" s="570"/>
      <c r="J3" s="570"/>
      <c r="K3" s="570"/>
      <c r="L3" s="570"/>
      <c r="M3" s="570"/>
      <c r="N3" s="570"/>
      <c r="O3" s="570"/>
      <c r="P3" s="570"/>
      <c r="Q3" s="570"/>
      <c r="R3" s="570"/>
      <c r="S3" s="570"/>
      <c r="T3" s="570"/>
      <c r="U3" s="570"/>
      <c r="V3" s="570"/>
      <c r="W3" s="570"/>
      <c r="X3" s="571"/>
      <c r="Y3" s="519" t="s">
        <v>74</v>
      </c>
      <c r="Z3" s="519"/>
      <c r="AA3" s="519"/>
      <c r="AB3" s="519"/>
      <c r="AC3" s="519" t="s">
        <v>665</v>
      </c>
      <c r="AD3" s="519"/>
      <c r="AE3" s="519"/>
      <c r="AF3" s="519"/>
      <c r="AG3" s="519"/>
      <c r="AL3" s="145" t="s">
        <v>664</v>
      </c>
    </row>
    <row r="4" spans="1:38">
      <c r="A4" s="582" t="s">
        <v>75</v>
      </c>
      <c r="B4" s="582"/>
      <c r="C4" s="564" t="s">
        <v>76</v>
      </c>
      <c r="D4" s="564"/>
      <c r="E4" s="564"/>
      <c r="F4" s="564"/>
      <c r="G4" s="564"/>
      <c r="H4" s="564"/>
      <c r="I4" s="564"/>
      <c r="J4" s="564"/>
      <c r="K4" s="564" t="s">
        <v>77</v>
      </c>
      <c r="L4" s="564"/>
      <c r="M4" s="564"/>
      <c r="N4" s="564"/>
      <c r="O4" s="564"/>
      <c r="P4" s="564"/>
      <c r="Q4" s="564"/>
      <c r="R4" s="565" t="s">
        <v>78</v>
      </c>
      <c r="S4" s="564"/>
      <c r="T4" s="564"/>
      <c r="U4" s="564"/>
      <c r="V4" s="564"/>
      <c r="W4" s="564"/>
      <c r="X4" s="564"/>
      <c r="Y4" s="564"/>
      <c r="Z4" s="565" t="s">
        <v>79</v>
      </c>
      <c r="AA4" s="564"/>
      <c r="AB4" s="564"/>
      <c r="AC4" s="564"/>
      <c r="AD4" s="564"/>
      <c r="AE4" s="564"/>
      <c r="AF4" s="564"/>
      <c r="AG4" s="564"/>
    </row>
    <row r="5" spans="1:38">
      <c r="A5" s="582"/>
      <c r="B5" s="582"/>
      <c r="C5" s="564"/>
      <c r="D5" s="564"/>
      <c r="E5" s="564"/>
      <c r="F5" s="564"/>
      <c r="G5" s="564"/>
      <c r="H5" s="564"/>
      <c r="I5" s="564"/>
      <c r="J5" s="564"/>
      <c r="K5" s="564"/>
      <c r="L5" s="564"/>
      <c r="M5" s="564"/>
      <c r="N5" s="564"/>
      <c r="O5" s="564"/>
      <c r="P5" s="564"/>
      <c r="Q5" s="564"/>
      <c r="R5" s="564"/>
      <c r="S5" s="564"/>
      <c r="T5" s="564"/>
      <c r="U5" s="564"/>
      <c r="V5" s="564"/>
      <c r="W5" s="564"/>
      <c r="X5" s="564"/>
      <c r="Y5" s="564"/>
      <c r="Z5" s="564"/>
      <c r="AA5" s="564"/>
      <c r="AB5" s="564"/>
      <c r="AC5" s="564"/>
      <c r="AD5" s="564"/>
      <c r="AE5" s="564"/>
      <c r="AF5" s="564"/>
      <c r="AG5" s="564"/>
    </row>
    <row r="6" spans="1:38">
      <c r="A6" s="582"/>
      <c r="B6" s="582"/>
      <c r="C6" s="564"/>
      <c r="D6" s="564"/>
      <c r="E6" s="564"/>
      <c r="F6" s="564"/>
      <c r="G6" s="564"/>
      <c r="H6" s="564"/>
      <c r="I6" s="564"/>
      <c r="J6" s="564"/>
      <c r="K6" s="564"/>
      <c r="L6" s="564"/>
      <c r="M6" s="564"/>
      <c r="N6" s="564"/>
      <c r="O6" s="564"/>
      <c r="P6" s="564"/>
      <c r="Q6" s="564"/>
      <c r="R6" s="564"/>
      <c r="S6" s="564"/>
      <c r="T6" s="564"/>
      <c r="U6" s="564"/>
      <c r="V6" s="564"/>
      <c r="W6" s="564"/>
      <c r="X6" s="564"/>
      <c r="Y6" s="564"/>
      <c r="Z6" s="564"/>
      <c r="AA6" s="564"/>
      <c r="AB6" s="564"/>
      <c r="AC6" s="564"/>
      <c r="AD6" s="564"/>
      <c r="AE6" s="564"/>
      <c r="AF6" s="564"/>
      <c r="AG6" s="564"/>
    </row>
    <row r="7" spans="1:38">
      <c r="A7" s="582"/>
      <c r="B7" s="582"/>
      <c r="C7" s="566"/>
      <c r="D7" s="566"/>
      <c r="E7" s="566"/>
      <c r="F7" s="566"/>
      <c r="G7" s="566"/>
      <c r="H7" s="566"/>
      <c r="I7" s="566"/>
      <c r="J7" s="4" t="s">
        <v>28</v>
      </c>
      <c r="K7" s="566"/>
      <c r="L7" s="566"/>
      <c r="M7" s="566"/>
      <c r="N7" s="566"/>
      <c r="O7" s="566"/>
      <c r="P7" s="566"/>
      <c r="Q7" s="4" t="s">
        <v>28</v>
      </c>
      <c r="R7" s="567" t="str">
        <f>IF(OR(C7="",K7=""),"",C7-K7)</f>
        <v/>
      </c>
      <c r="S7" s="567" t="str">
        <f t="shared" ref="S7:X7" si="0">IF(OR(O7="",Q7=""),"",O7-Q7)</f>
        <v/>
      </c>
      <c r="T7" s="567" t="str">
        <f t="shared" si="0"/>
        <v/>
      </c>
      <c r="U7" s="567" t="str">
        <f t="shared" si="0"/>
        <v/>
      </c>
      <c r="V7" s="567" t="str">
        <f t="shared" si="0"/>
        <v/>
      </c>
      <c r="W7" s="567" t="str">
        <f t="shared" si="0"/>
        <v/>
      </c>
      <c r="X7" s="567" t="str">
        <f t="shared" si="0"/>
        <v/>
      </c>
      <c r="Y7" s="4" t="s">
        <v>28</v>
      </c>
      <c r="Z7" s="566"/>
      <c r="AA7" s="566"/>
      <c r="AB7" s="566"/>
      <c r="AC7" s="566"/>
      <c r="AD7" s="566"/>
      <c r="AE7" s="566"/>
      <c r="AF7" s="566"/>
      <c r="AG7" s="4" t="s">
        <v>28</v>
      </c>
    </row>
    <row r="8" spans="1:38" ht="12.65" customHeight="1">
      <c r="A8" s="582"/>
      <c r="B8" s="582"/>
      <c r="C8" s="565" t="s">
        <v>80</v>
      </c>
      <c r="D8" s="564"/>
      <c r="E8" s="564"/>
      <c r="F8" s="564"/>
      <c r="G8" s="564"/>
      <c r="H8" s="564"/>
      <c r="I8" s="564"/>
      <c r="J8" s="564"/>
      <c r="K8" s="572" t="s">
        <v>662</v>
      </c>
      <c r="L8" s="573"/>
      <c r="M8" s="573"/>
      <c r="N8" s="573"/>
      <c r="O8" s="573"/>
      <c r="P8" s="573"/>
      <c r="Q8" s="574"/>
      <c r="R8" s="565" t="s">
        <v>81</v>
      </c>
      <c r="S8" s="564"/>
      <c r="T8" s="564"/>
      <c r="U8" s="564"/>
      <c r="V8" s="564"/>
      <c r="W8" s="564"/>
      <c r="X8" s="564"/>
      <c r="Y8" s="564"/>
      <c r="Z8" s="565" t="s">
        <v>82</v>
      </c>
      <c r="AA8" s="564"/>
      <c r="AB8" s="564"/>
      <c r="AC8" s="564"/>
      <c r="AD8" s="564"/>
      <c r="AE8" s="564"/>
      <c r="AF8" s="564"/>
      <c r="AG8" s="564"/>
    </row>
    <row r="9" spans="1:38">
      <c r="A9" s="582"/>
      <c r="B9" s="582"/>
      <c r="C9" s="564"/>
      <c r="D9" s="564"/>
      <c r="E9" s="564"/>
      <c r="F9" s="564"/>
      <c r="G9" s="564"/>
      <c r="H9" s="564"/>
      <c r="I9" s="564"/>
      <c r="J9" s="564"/>
      <c r="K9" s="575" t="str">
        <f>IF(OR(C12="",C12=0),"　　(4)の額","　　　(4)と(5)を比較して")</f>
        <v>　　(4)の額</v>
      </c>
      <c r="L9" s="576"/>
      <c r="M9" s="576"/>
      <c r="N9" s="576"/>
      <c r="O9" s="576"/>
      <c r="P9" s="576"/>
      <c r="Q9" s="577"/>
      <c r="R9" s="564"/>
      <c r="S9" s="564"/>
      <c r="T9" s="564"/>
      <c r="U9" s="564"/>
      <c r="V9" s="564"/>
      <c r="W9" s="564"/>
      <c r="X9" s="564"/>
      <c r="Y9" s="564"/>
      <c r="Z9" s="564"/>
      <c r="AA9" s="564"/>
      <c r="AB9" s="564"/>
      <c r="AC9" s="564"/>
      <c r="AD9" s="564"/>
      <c r="AE9" s="564"/>
      <c r="AF9" s="564"/>
      <c r="AG9" s="564"/>
    </row>
    <row r="10" spans="1:38">
      <c r="A10" s="582"/>
      <c r="B10" s="582"/>
      <c r="C10" s="564"/>
      <c r="D10" s="564"/>
      <c r="E10" s="564"/>
      <c r="F10" s="564"/>
      <c r="G10" s="564"/>
      <c r="H10" s="564"/>
      <c r="I10" s="564"/>
      <c r="J10" s="564"/>
      <c r="K10" s="575" t="str">
        <f>IF(OR(C12="",C12=0),"","　　少ない方の額")</f>
        <v/>
      </c>
      <c r="L10" s="576"/>
      <c r="M10" s="576"/>
      <c r="N10" s="576"/>
      <c r="O10" s="576"/>
      <c r="P10" s="576"/>
      <c r="Q10" s="577"/>
      <c r="R10" s="564"/>
      <c r="S10" s="564"/>
      <c r="T10" s="564"/>
      <c r="U10" s="564"/>
      <c r="V10" s="564"/>
      <c r="W10" s="564"/>
      <c r="X10" s="564"/>
      <c r="Y10" s="564"/>
      <c r="Z10" s="564"/>
      <c r="AA10" s="564"/>
      <c r="AB10" s="564"/>
      <c r="AC10" s="564"/>
      <c r="AD10" s="564"/>
      <c r="AE10" s="564"/>
      <c r="AF10" s="564"/>
      <c r="AG10" s="564"/>
    </row>
    <row r="11" spans="1:38">
      <c r="A11" s="582"/>
      <c r="B11" s="582"/>
      <c r="C11" s="564"/>
      <c r="D11" s="564"/>
      <c r="E11" s="564"/>
      <c r="F11" s="564"/>
      <c r="G11" s="564"/>
      <c r="H11" s="564"/>
      <c r="I11" s="564"/>
      <c r="J11" s="564"/>
      <c r="K11" s="578"/>
      <c r="L11" s="579"/>
      <c r="M11" s="579"/>
      <c r="N11" s="579"/>
      <c r="O11" s="579"/>
      <c r="P11" s="579"/>
      <c r="Q11" s="580"/>
      <c r="R11" s="564"/>
      <c r="S11" s="564"/>
      <c r="T11" s="564"/>
      <c r="U11" s="564"/>
      <c r="V11" s="564"/>
      <c r="W11" s="564"/>
      <c r="X11" s="564"/>
      <c r="Y11" s="564"/>
      <c r="Z11" s="564"/>
      <c r="AA11" s="564"/>
      <c r="AB11" s="564"/>
      <c r="AC11" s="564"/>
      <c r="AD11" s="564"/>
      <c r="AE11" s="564"/>
      <c r="AF11" s="564"/>
      <c r="AG11" s="564"/>
    </row>
    <row r="12" spans="1:38">
      <c r="A12" s="582"/>
      <c r="B12" s="582"/>
      <c r="C12" s="581"/>
      <c r="D12" s="581"/>
      <c r="E12" s="581"/>
      <c r="F12" s="581"/>
      <c r="G12" s="581"/>
      <c r="H12" s="581"/>
      <c r="I12" s="581"/>
      <c r="J12" s="4" t="s">
        <v>28</v>
      </c>
      <c r="K12" s="567" t="str">
        <f>IF(OR(C12="",C12=0),IF(Z7="","",Z7),MIN(Z7,C12))</f>
        <v/>
      </c>
      <c r="L12" s="567" t="str">
        <f t="shared" ref="L12:P12" si="1">IF(P8="","",P8)</f>
        <v/>
      </c>
      <c r="M12" s="567" t="str">
        <f t="shared" si="1"/>
        <v/>
      </c>
      <c r="N12" s="567" t="str">
        <f t="shared" si="1"/>
        <v>(7)補助基本額
　　(3)と(6)を比較して
　　　少ない方の額</v>
      </c>
      <c r="O12" s="567" t="str">
        <f t="shared" si="1"/>
        <v/>
      </c>
      <c r="P12" s="567" t="str">
        <f t="shared" si="1"/>
        <v/>
      </c>
      <c r="Q12" s="4" t="s">
        <v>28</v>
      </c>
      <c r="R12" s="567" t="str">
        <f>IF(OR(R7="",K12=""),"",MIN(R7,K12))</f>
        <v/>
      </c>
      <c r="S12" s="567" t="str">
        <f t="shared" ref="S12:X12" si="2">IF(OR(S8="",Q12=""),"",MIN(S8,Q12))</f>
        <v/>
      </c>
      <c r="T12" s="567" t="str">
        <f t="shared" si="2"/>
        <v/>
      </c>
      <c r="U12" s="567" t="str">
        <f t="shared" si="2"/>
        <v/>
      </c>
      <c r="V12" s="567" t="str">
        <f t="shared" si="2"/>
        <v/>
      </c>
      <c r="W12" s="567" t="str">
        <f t="shared" si="2"/>
        <v/>
      </c>
      <c r="X12" s="567" t="str">
        <f t="shared" si="2"/>
        <v/>
      </c>
      <c r="Y12" s="4" t="s">
        <v>28</v>
      </c>
      <c r="Z12" s="567" t="str">
        <f>IF(OR(R12=""),"",MIN(ROUNDDOWN(R12/3,-3),事業のパラメータ!AF8))</f>
        <v/>
      </c>
      <c r="AA12" s="567" t="e">
        <f t="shared" ref="AA12:AF12" si="3">IF(OR(Y12=""),"",ROUNDDOWN(Y12/3,-3))</f>
        <v>#VALUE!</v>
      </c>
      <c r="AB12" s="567" t="str">
        <f t="shared" si="3"/>
        <v/>
      </c>
      <c r="AC12" s="567" t="e">
        <f t="shared" si="3"/>
        <v>#VALUE!</v>
      </c>
      <c r="AD12" s="567" t="str">
        <f t="shared" si="3"/>
        <v/>
      </c>
      <c r="AE12" s="567" t="e">
        <f t="shared" si="3"/>
        <v>#VALUE!</v>
      </c>
      <c r="AF12" s="567" t="str">
        <f t="shared" si="3"/>
        <v/>
      </c>
      <c r="AG12" s="4" t="s">
        <v>28</v>
      </c>
      <c r="AL12" s="145" t="s">
        <v>489</v>
      </c>
    </row>
    <row r="13" spans="1:38" ht="13.5">
      <c r="A13" s="583" t="s">
        <v>83</v>
      </c>
      <c r="B13" s="583"/>
      <c r="C13" s="583"/>
      <c r="D13" s="583"/>
      <c r="E13" s="583"/>
      <c r="F13" s="583"/>
      <c r="G13" s="583"/>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row>
    <row r="14" spans="1:38">
      <c r="A14" s="519" t="s">
        <v>84</v>
      </c>
      <c r="B14" s="519"/>
      <c r="C14" s="519"/>
      <c r="D14" s="519"/>
      <c r="E14" s="519"/>
      <c r="F14" s="519"/>
      <c r="G14" s="550" t="s">
        <v>85</v>
      </c>
      <c r="H14" s="551"/>
      <c r="I14" s="551"/>
      <c r="J14" s="551"/>
      <c r="K14" s="551"/>
      <c r="L14" s="552"/>
      <c r="M14" s="556" t="s">
        <v>86</v>
      </c>
      <c r="N14" s="556"/>
      <c r="O14" s="556"/>
      <c r="P14" s="556"/>
      <c r="Q14" s="556"/>
      <c r="R14" s="556"/>
      <c r="S14" s="556"/>
      <c r="T14" s="556"/>
      <c r="U14" s="556"/>
      <c r="V14" s="556"/>
      <c r="W14" s="556"/>
      <c r="X14" s="556"/>
      <c r="Y14" s="556"/>
      <c r="Z14" s="556"/>
      <c r="AA14" s="556"/>
      <c r="AB14" s="556"/>
      <c r="AC14" s="557"/>
      <c r="AD14" s="519" t="s">
        <v>87</v>
      </c>
      <c r="AE14" s="519"/>
      <c r="AF14" s="519"/>
      <c r="AG14" s="519"/>
    </row>
    <row r="15" spans="1:38">
      <c r="A15" s="519"/>
      <c r="B15" s="519"/>
      <c r="C15" s="519"/>
      <c r="D15" s="519"/>
      <c r="E15" s="519"/>
      <c r="F15" s="519"/>
      <c r="G15" s="553"/>
      <c r="H15" s="554"/>
      <c r="I15" s="554"/>
      <c r="J15" s="554"/>
      <c r="K15" s="554"/>
      <c r="L15" s="555"/>
      <c r="M15" s="558" t="s">
        <v>88</v>
      </c>
      <c r="N15" s="558"/>
      <c r="O15" s="558"/>
      <c r="P15" s="558"/>
      <c r="Q15" s="558"/>
      <c r="R15" s="558"/>
      <c r="S15" s="558"/>
      <c r="T15" s="558"/>
      <c r="U15" s="558"/>
      <c r="V15" s="558"/>
      <c r="W15" s="558"/>
      <c r="X15" s="559"/>
      <c r="Y15" s="519" t="s">
        <v>85</v>
      </c>
      <c r="Z15" s="519"/>
      <c r="AA15" s="519"/>
      <c r="AB15" s="519"/>
      <c r="AC15" s="519"/>
      <c r="AD15" s="519"/>
      <c r="AE15" s="519"/>
      <c r="AF15" s="519"/>
      <c r="AG15" s="519"/>
    </row>
    <row r="16" spans="1:38">
      <c r="A16" s="539"/>
      <c r="B16" s="540"/>
      <c r="C16" s="540"/>
      <c r="D16" s="540"/>
      <c r="E16" s="540"/>
      <c r="F16" s="541"/>
      <c r="G16" s="542"/>
      <c r="H16" s="543"/>
      <c r="I16" s="543"/>
      <c r="J16" s="543"/>
      <c r="K16" s="543"/>
      <c r="L16" s="107"/>
      <c r="M16" s="544"/>
      <c r="N16" s="545"/>
      <c r="O16" s="545"/>
      <c r="P16" s="545"/>
      <c r="Q16" s="545"/>
      <c r="R16" s="545"/>
      <c r="S16" s="545"/>
      <c r="T16" s="545"/>
      <c r="U16" s="545"/>
      <c r="V16" s="545"/>
      <c r="W16" s="545"/>
      <c r="X16" s="546"/>
      <c r="Y16" s="542"/>
      <c r="Z16" s="543"/>
      <c r="AA16" s="543"/>
      <c r="AB16" s="543"/>
      <c r="AC16" s="547"/>
      <c r="AD16" s="539"/>
      <c r="AE16" s="540"/>
      <c r="AF16" s="540"/>
      <c r="AG16" s="541"/>
    </row>
    <row r="17" spans="1:33">
      <c r="A17" s="530"/>
      <c r="B17" s="531"/>
      <c r="C17" s="531"/>
      <c r="D17" s="531"/>
      <c r="E17" s="531"/>
      <c r="F17" s="532"/>
      <c r="G17" s="533"/>
      <c r="H17" s="534"/>
      <c r="I17" s="534"/>
      <c r="J17" s="534"/>
      <c r="K17" s="534"/>
      <c r="L17" s="108"/>
      <c r="M17" s="535"/>
      <c r="N17" s="536"/>
      <c r="O17" s="536"/>
      <c r="P17" s="536"/>
      <c r="Q17" s="536"/>
      <c r="R17" s="536"/>
      <c r="S17" s="536"/>
      <c r="T17" s="536"/>
      <c r="U17" s="536"/>
      <c r="V17" s="536"/>
      <c r="W17" s="536"/>
      <c r="X17" s="537"/>
      <c r="Y17" s="533"/>
      <c r="Z17" s="534"/>
      <c r="AA17" s="534"/>
      <c r="AB17" s="534"/>
      <c r="AC17" s="538"/>
      <c r="AD17" s="530"/>
      <c r="AE17" s="531"/>
      <c r="AF17" s="531"/>
      <c r="AG17" s="532"/>
    </row>
    <row r="18" spans="1:33">
      <c r="A18" s="530"/>
      <c r="B18" s="531"/>
      <c r="C18" s="531"/>
      <c r="D18" s="531"/>
      <c r="E18" s="531"/>
      <c r="F18" s="532"/>
      <c r="G18" s="533"/>
      <c r="H18" s="534"/>
      <c r="I18" s="534"/>
      <c r="J18" s="534"/>
      <c r="K18" s="534"/>
      <c r="L18" s="108"/>
      <c r="M18" s="535"/>
      <c r="N18" s="536"/>
      <c r="O18" s="536"/>
      <c r="P18" s="536"/>
      <c r="Q18" s="536"/>
      <c r="R18" s="536"/>
      <c r="S18" s="536"/>
      <c r="T18" s="536"/>
      <c r="U18" s="536"/>
      <c r="V18" s="536"/>
      <c r="W18" s="536"/>
      <c r="X18" s="537"/>
      <c r="Y18" s="533"/>
      <c r="Z18" s="534"/>
      <c r="AA18" s="534"/>
      <c r="AB18" s="534"/>
      <c r="AC18" s="538"/>
      <c r="AD18" s="530"/>
      <c r="AE18" s="531"/>
      <c r="AF18" s="531"/>
      <c r="AG18" s="532"/>
    </row>
    <row r="19" spans="1:33">
      <c r="A19" s="530"/>
      <c r="B19" s="531"/>
      <c r="C19" s="531"/>
      <c r="D19" s="531"/>
      <c r="E19" s="531"/>
      <c r="F19" s="532"/>
      <c r="G19" s="533"/>
      <c r="H19" s="534"/>
      <c r="I19" s="534"/>
      <c r="J19" s="534"/>
      <c r="K19" s="534"/>
      <c r="L19" s="108"/>
      <c r="M19" s="535"/>
      <c r="N19" s="536"/>
      <c r="O19" s="536"/>
      <c r="P19" s="536"/>
      <c r="Q19" s="536"/>
      <c r="R19" s="536"/>
      <c r="S19" s="536"/>
      <c r="T19" s="536"/>
      <c r="U19" s="536"/>
      <c r="V19" s="536"/>
      <c r="W19" s="536"/>
      <c r="X19" s="537"/>
      <c r="Y19" s="533"/>
      <c r="Z19" s="534"/>
      <c r="AA19" s="534"/>
      <c r="AB19" s="534"/>
      <c r="AC19" s="538"/>
      <c r="AD19" s="530"/>
      <c r="AE19" s="531"/>
      <c r="AF19" s="531"/>
      <c r="AG19" s="532"/>
    </row>
    <row r="20" spans="1:33">
      <c r="A20" s="530"/>
      <c r="B20" s="531"/>
      <c r="C20" s="531"/>
      <c r="D20" s="531"/>
      <c r="E20" s="531"/>
      <c r="F20" s="532"/>
      <c r="G20" s="533"/>
      <c r="H20" s="534"/>
      <c r="I20" s="534"/>
      <c r="J20" s="534"/>
      <c r="K20" s="534"/>
      <c r="L20" s="108"/>
      <c r="M20" s="535"/>
      <c r="N20" s="536"/>
      <c r="O20" s="536"/>
      <c r="P20" s="536"/>
      <c r="Q20" s="536"/>
      <c r="R20" s="536"/>
      <c r="S20" s="536"/>
      <c r="T20" s="536"/>
      <c r="U20" s="536"/>
      <c r="V20" s="536"/>
      <c r="W20" s="536"/>
      <c r="X20" s="537"/>
      <c r="Y20" s="533"/>
      <c r="Z20" s="534"/>
      <c r="AA20" s="534"/>
      <c r="AB20" s="534"/>
      <c r="AC20" s="538"/>
      <c r="AD20" s="530"/>
      <c r="AE20" s="531"/>
      <c r="AF20" s="531"/>
      <c r="AG20" s="532"/>
    </row>
    <row r="21" spans="1:33">
      <c r="A21" s="530"/>
      <c r="B21" s="531"/>
      <c r="C21" s="531"/>
      <c r="D21" s="531"/>
      <c r="E21" s="531"/>
      <c r="F21" s="532"/>
      <c r="G21" s="533"/>
      <c r="H21" s="534"/>
      <c r="I21" s="534"/>
      <c r="J21" s="534"/>
      <c r="K21" s="534"/>
      <c r="L21" s="108"/>
      <c r="M21" s="535"/>
      <c r="N21" s="536"/>
      <c r="O21" s="536"/>
      <c r="P21" s="536"/>
      <c r="Q21" s="536"/>
      <c r="R21" s="536"/>
      <c r="S21" s="536"/>
      <c r="T21" s="536"/>
      <c r="U21" s="536"/>
      <c r="V21" s="536"/>
      <c r="W21" s="536"/>
      <c r="X21" s="537"/>
      <c r="Y21" s="533"/>
      <c r="Z21" s="534"/>
      <c r="AA21" s="534"/>
      <c r="AB21" s="534"/>
      <c r="AC21" s="538"/>
      <c r="AD21" s="530"/>
      <c r="AE21" s="531"/>
      <c r="AF21" s="531"/>
      <c r="AG21" s="532"/>
    </row>
    <row r="22" spans="1:33">
      <c r="A22" s="530"/>
      <c r="B22" s="531"/>
      <c r="C22" s="531"/>
      <c r="D22" s="531"/>
      <c r="E22" s="531"/>
      <c r="F22" s="532"/>
      <c r="G22" s="533"/>
      <c r="H22" s="534"/>
      <c r="I22" s="534"/>
      <c r="J22" s="534"/>
      <c r="K22" s="534"/>
      <c r="L22" s="108"/>
      <c r="M22" s="535"/>
      <c r="N22" s="536"/>
      <c r="O22" s="536"/>
      <c r="P22" s="536"/>
      <c r="Q22" s="536"/>
      <c r="R22" s="536"/>
      <c r="S22" s="536"/>
      <c r="T22" s="536"/>
      <c r="U22" s="536"/>
      <c r="V22" s="536"/>
      <c r="W22" s="536"/>
      <c r="X22" s="537"/>
      <c r="Y22" s="533"/>
      <c r="Z22" s="534"/>
      <c r="AA22" s="534"/>
      <c r="AB22" s="534"/>
      <c r="AC22" s="538"/>
      <c r="AD22" s="530"/>
      <c r="AE22" s="531"/>
      <c r="AF22" s="531"/>
      <c r="AG22" s="532"/>
    </row>
    <row r="23" spans="1:33">
      <c r="A23" s="530"/>
      <c r="B23" s="531"/>
      <c r="C23" s="531"/>
      <c r="D23" s="531"/>
      <c r="E23" s="531"/>
      <c r="F23" s="532"/>
      <c r="G23" s="533"/>
      <c r="H23" s="534"/>
      <c r="I23" s="534"/>
      <c r="J23" s="534"/>
      <c r="K23" s="534"/>
      <c r="L23" s="108"/>
      <c r="M23" s="535"/>
      <c r="N23" s="536"/>
      <c r="O23" s="536"/>
      <c r="P23" s="536"/>
      <c r="Q23" s="536"/>
      <c r="R23" s="536"/>
      <c r="S23" s="536"/>
      <c r="T23" s="536"/>
      <c r="U23" s="536"/>
      <c r="V23" s="536"/>
      <c r="W23" s="536"/>
      <c r="X23" s="537"/>
      <c r="Y23" s="533"/>
      <c r="Z23" s="534"/>
      <c r="AA23" s="534"/>
      <c r="AB23" s="534"/>
      <c r="AC23" s="538"/>
      <c r="AD23" s="530"/>
      <c r="AE23" s="531"/>
      <c r="AF23" s="531"/>
      <c r="AG23" s="532"/>
    </row>
    <row r="24" spans="1:33">
      <c r="A24" s="530"/>
      <c r="B24" s="531"/>
      <c r="C24" s="531"/>
      <c r="D24" s="531"/>
      <c r="E24" s="531"/>
      <c r="F24" s="532"/>
      <c r="G24" s="533"/>
      <c r="H24" s="534"/>
      <c r="I24" s="534"/>
      <c r="J24" s="534"/>
      <c r="K24" s="534"/>
      <c r="L24" s="108"/>
      <c r="M24" s="535"/>
      <c r="N24" s="536"/>
      <c r="O24" s="536"/>
      <c r="P24" s="536"/>
      <c r="Q24" s="536"/>
      <c r="R24" s="536"/>
      <c r="S24" s="536"/>
      <c r="T24" s="536"/>
      <c r="U24" s="536"/>
      <c r="V24" s="536"/>
      <c r="W24" s="536"/>
      <c r="X24" s="537"/>
      <c r="Y24" s="533"/>
      <c r="Z24" s="534"/>
      <c r="AA24" s="534"/>
      <c r="AB24" s="534"/>
      <c r="AC24" s="538"/>
      <c r="AD24" s="530"/>
      <c r="AE24" s="531"/>
      <c r="AF24" s="531"/>
      <c r="AG24" s="532"/>
    </row>
    <row r="25" spans="1:33">
      <c r="A25" s="530"/>
      <c r="B25" s="531"/>
      <c r="C25" s="531"/>
      <c r="D25" s="531"/>
      <c r="E25" s="531"/>
      <c r="F25" s="532"/>
      <c r="G25" s="533"/>
      <c r="H25" s="534"/>
      <c r="I25" s="534"/>
      <c r="J25" s="534"/>
      <c r="K25" s="534"/>
      <c r="L25" s="108"/>
      <c r="M25" s="535"/>
      <c r="N25" s="536"/>
      <c r="O25" s="536"/>
      <c r="P25" s="536"/>
      <c r="Q25" s="536"/>
      <c r="R25" s="536"/>
      <c r="S25" s="536"/>
      <c r="T25" s="536"/>
      <c r="U25" s="536"/>
      <c r="V25" s="536"/>
      <c r="W25" s="536"/>
      <c r="X25" s="537"/>
      <c r="Y25" s="533"/>
      <c r="Z25" s="534"/>
      <c r="AA25" s="534"/>
      <c r="AB25" s="534"/>
      <c r="AC25" s="538"/>
      <c r="AD25" s="530"/>
      <c r="AE25" s="531"/>
      <c r="AF25" s="531"/>
      <c r="AG25" s="532"/>
    </row>
    <row r="26" spans="1:33">
      <c r="A26" s="530"/>
      <c r="B26" s="531"/>
      <c r="C26" s="531"/>
      <c r="D26" s="531"/>
      <c r="E26" s="531"/>
      <c r="F26" s="532"/>
      <c r="G26" s="533"/>
      <c r="H26" s="534"/>
      <c r="I26" s="534"/>
      <c r="J26" s="534"/>
      <c r="K26" s="534"/>
      <c r="L26" s="108"/>
      <c r="M26" s="535"/>
      <c r="N26" s="536"/>
      <c r="O26" s="536"/>
      <c r="P26" s="536"/>
      <c r="Q26" s="536"/>
      <c r="R26" s="536"/>
      <c r="S26" s="536"/>
      <c r="T26" s="536"/>
      <c r="U26" s="536"/>
      <c r="V26" s="536"/>
      <c r="W26" s="536"/>
      <c r="X26" s="537"/>
      <c r="Y26" s="533"/>
      <c r="Z26" s="534"/>
      <c r="AA26" s="534"/>
      <c r="AB26" s="534"/>
      <c r="AC26" s="538"/>
      <c r="AD26" s="530"/>
      <c r="AE26" s="531"/>
      <c r="AF26" s="531"/>
      <c r="AG26" s="532"/>
    </row>
    <row r="27" spans="1:33">
      <c r="A27" s="530"/>
      <c r="B27" s="531"/>
      <c r="C27" s="531"/>
      <c r="D27" s="531"/>
      <c r="E27" s="531"/>
      <c r="F27" s="532"/>
      <c r="G27" s="533"/>
      <c r="H27" s="534"/>
      <c r="I27" s="534"/>
      <c r="J27" s="534"/>
      <c r="K27" s="534"/>
      <c r="L27" s="108"/>
      <c r="M27" s="535"/>
      <c r="N27" s="536"/>
      <c r="O27" s="536"/>
      <c r="P27" s="536"/>
      <c r="Q27" s="536"/>
      <c r="R27" s="536"/>
      <c r="S27" s="536"/>
      <c r="T27" s="536"/>
      <c r="U27" s="536"/>
      <c r="V27" s="536"/>
      <c r="W27" s="536"/>
      <c r="X27" s="537"/>
      <c r="Y27" s="533"/>
      <c r="Z27" s="534"/>
      <c r="AA27" s="534"/>
      <c r="AB27" s="534"/>
      <c r="AC27" s="538"/>
      <c r="AD27" s="530"/>
      <c r="AE27" s="531"/>
      <c r="AF27" s="531"/>
      <c r="AG27" s="532"/>
    </row>
    <row r="28" spans="1:33">
      <c r="A28" s="530"/>
      <c r="B28" s="531"/>
      <c r="C28" s="531"/>
      <c r="D28" s="531"/>
      <c r="E28" s="531"/>
      <c r="F28" s="532"/>
      <c r="G28" s="533"/>
      <c r="H28" s="534"/>
      <c r="I28" s="534"/>
      <c r="J28" s="534"/>
      <c r="K28" s="534"/>
      <c r="L28" s="108"/>
      <c r="M28" s="535"/>
      <c r="N28" s="536"/>
      <c r="O28" s="536"/>
      <c r="P28" s="536"/>
      <c r="Q28" s="536"/>
      <c r="R28" s="536"/>
      <c r="S28" s="536"/>
      <c r="T28" s="536"/>
      <c r="U28" s="536"/>
      <c r="V28" s="536"/>
      <c r="W28" s="536"/>
      <c r="X28" s="537"/>
      <c r="Y28" s="533"/>
      <c r="Z28" s="534"/>
      <c r="AA28" s="534"/>
      <c r="AB28" s="534"/>
      <c r="AC28" s="538"/>
      <c r="AD28" s="530"/>
      <c r="AE28" s="531"/>
      <c r="AF28" s="531"/>
      <c r="AG28" s="532"/>
    </row>
    <row r="29" spans="1:33">
      <c r="A29" s="530"/>
      <c r="B29" s="531"/>
      <c r="C29" s="531"/>
      <c r="D29" s="531"/>
      <c r="E29" s="531"/>
      <c r="F29" s="532"/>
      <c r="G29" s="533"/>
      <c r="H29" s="534"/>
      <c r="I29" s="534"/>
      <c r="J29" s="534"/>
      <c r="K29" s="534"/>
      <c r="L29" s="108"/>
      <c r="M29" s="535"/>
      <c r="N29" s="536"/>
      <c r="O29" s="536"/>
      <c r="P29" s="536"/>
      <c r="Q29" s="536"/>
      <c r="R29" s="536"/>
      <c r="S29" s="536"/>
      <c r="T29" s="536"/>
      <c r="U29" s="536"/>
      <c r="V29" s="536"/>
      <c r="W29" s="536"/>
      <c r="X29" s="537"/>
      <c r="Y29" s="533"/>
      <c r="Z29" s="534"/>
      <c r="AA29" s="534"/>
      <c r="AB29" s="534"/>
      <c r="AC29" s="538"/>
      <c r="AD29" s="530"/>
      <c r="AE29" s="531"/>
      <c r="AF29" s="531"/>
      <c r="AG29" s="532"/>
    </row>
    <row r="30" spans="1:33">
      <c r="A30" s="530"/>
      <c r="B30" s="531"/>
      <c r="C30" s="531"/>
      <c r="D30" s="531"/>
      <c r="E30" s="531"/>
      <c r="F30" s="532"/>
      <c r="G30" s="533"/>
      <c r="H30" s="534"/>
      <c r="I30" s="534"/>
      <c r="J30" s="534"/>
      <c r="K30" s="534"/>
      <c r="L30" s="108"/>
      <c r="M30" s="535"/>
      <c r="N30" s="536"/>
      <c r="O30" s="536"/>
      <c r="P30" s="536"/>
      <c r="Q30" s="536"/>
      <c r="R30" s="536"/>
      <c r="S30" s="536"/>
      <c r="T30" s="536"/>
      <c r="U30" s="536"/>
      <c r="V30" s="536"/>
      <c r="W30" s="536"/>
      <c r="X30" s="537"/>
      <c r="Y30" s="533"/>
      <c r="Z30" s="534"/>
      <c r="AA30" s="534"/>
      <c r="AB30" s="534"/>
      <c r="AC30" s="538"/>
      <c r="AD30" s="530"/>
      <c r="AE30" s="531"/>
      <c r="AF30" s="531"/>
      <c r="AG30" s="532"/>
    </row>
    <row r="31" spans="1:33">
      <c r="A31" s="530"/>
      <c r="B31" s="531"/>
      <c r="C31" s="531"/>
      <c r="D31" s="531"/>
      <c r="E31" s="531"/>
      <c r="F31" s="532"/>
      <c r="G31" s="533"/>
      <c r="H31" s="534"/>
      <c r="I31" s="534"/>
      <c r="J31" s="534"/>
      <c r="K31" s="534"/>
      <c r="L31" s="108"/>
      <c r="M31" s="535"/>
      <c r="N31" s="536"/>
      <c r="O31" s="536"/>
      <c r="P31" s="536"/>
      <c r="Q31" s="536"/>
      <c r="R31" s="536"/>
      <c r="S31" s="536"/>
      <c r="T31" s="536"/>
      <c r="U31" s="536"/>
      <c r="V31" s="536"/>
      <c r="W31" s="536"/>
      <c r="X31" s="537"/>
      <c r="Y31" s="533"/>
      <c r="Z31" s="534"/>
      <c r="AA31" s="534"/>
      <c r="AB31" s="534"/>
      <c r="AC31" s="538"/>
      <c r="AD31" s="530"/>
      <c r="AE31" s="531"/>
      <c r="AF31" s="531"/>
      <c r="AG31" s="532"/>
    </row>
    <row r="32" spans="1:33">
      <c r="A32" s="530"/>
      <c r="B32" s="531"/>
      <c r="C32" s="531"/>
      <c r="D32" s="531"/>
      <c r="E32" s="531"/>
      <c r="F32" s="532"/>
      <c r="G32" s="533"/>
      <c r="H32" s="534"/>
      <c r="I32" s="534"/>
      <c r="J32" s="534"/>
      <c r="K32" s="534"/>
      <c r="L32" s="108"/>
      <c r="M32" s="535"/>
      <c r="N32" s="536"/>
      <c r="O32" s="536"/>
      <c r="P32" s="536"/>
      <c r="Q32" s="536"/>
      <c r="R32" s="536"/>
      <c r="S32" s="536"/>
      <c r="T32" s="536"/>
      <c r="U32" s="536"/>
      <c r="V32" s="536"/>
      <c r="W32" s="536"/>
      <c r="X32" s="537"/>
      <c r="Y32" s="533"/>
      <c r="Z32" s="534"/>
      <c r="AA32" s="534"/>
      <c r="AB32" s="534"/>
      <c r="AC32" s="538"/>
      <c r="AD32" s="530"/>
      <c r="AE32" s="531"/>
      <c r="AF32" s="531"/>
      <c r="AG32" s="532"/>
    </row>
    <row r="33" spans="1:33">
      <c r="A33" s="530"/>
      <c r="B33" s="531"/>
      <c r="C33" s="531"/>
      <c r="D33" s="531"/>
      <c r="E33" s="531"/>
      <c r="F33" s="532"/>
      <c r="G33" s="533"/>
      <c r="H33" s="534"/>
      <c r="I33" s="534"/>
      <c r="J33" s="534"/>
      <c r="K33" s="534"/>
      <c r="L33" s="108"/>
      <c r="M33" s="535"/>
      <c r="N33" s="536"/>
      <c r="O33" s="536"/>
      <c r="P33" s="536"/>
      <c r="Q33" s="536"/>
      <c r="R33" s="536"/>
      <c r="S33" s="536"/>
      <c r="T33" s="536"/>
      <c r="U33" s="536"/>
      <c r="V33" s="536"/>
      <c r="W33" s="536"/>
      <c r="X33" s="537"/>
      <c r="Y33" s="533"/>
      <c r="Z33" s="534"/>
      <c r="AA33" s="534"/>
      <c r="AB33" s="534"/>
      <c r="AC33" s="538"/>
      <c r="AD33" s="530"/>
      <c r="AE33" s="531"/>
      <c r="AF33" s="531"/>
      <c r="AG33" s="532"/>
    </row>
    <row r="34" spans="1:33">
      <c r="A34" s="530"/>
      <c r="B34" s="531"/>
      <c r="C34" s="531"/>
      <c r="D34" s="531"/>
      <c r="E34" s="531"/>
      <c r="F34" s="532"/>
      <c r="G34" s="533"/>
      <c r="H34" s="534"/>
      <c r="I34" s="534"/>
      <c r="J34" s="534"/>
      <c r="K34" s="534"/>
      <c r="L34" s="108"/>
      <c r="M34" s="535"/>
      <c r="N34" s="536"/>
      <c r="O34" s="536"/>
      <c r="P34" s="536"/>
      <c r="Q34" s="536"/>
      <c r="R34" s="536"/>
      <c r="S34" s="536"/>
      <c r="T34" s="536"/>
      <c r="U34" s="536"/>
      <c r="V34" s="536"/>
      <c r="W34" s="536"/>
      <c r="X34" s="537"/>
      <c r="Y34" s="533"/>
      <c r="Z34" s="534"/>
      <c r="AA34" s="534"/>
      <c r="AB34" s="534"/>
      <c r="AC34" s="538"/>
      <c r="AD34" s="530"/>
      <c r="AE34" s="531"/>
      <c r="AF34" s="531"/>
      <c r="AG34" s="532"/>
    </row>
    <row r="35" spans="1:33">
      <c r="A35" s="530"/>
      <c r="B35" s="531"/>
      <c r="C35" s="531"/>
      <c r="D35" s="531"/>
      <c r="E35" s="531"/>
      <c r="F35" s="532"/>
      <c r="G35" s="533"/>
      <c r="H35" s="534"/>
      <c r="I35" s="534"/>
      <c r="J35" s="534"/>
      <c r="K35" s="534"/>
      <c r="L35" s="108"/>
      <c r="M35" s="535"/>
      <c r="N35" s="536"/>
      <c r="O35" s="536"/>
      <c r="P35" s="536"/>
      <c r="Q35" s="536"/>
      <c r="R35" s="536"/>
      <c r="S35" s="536"/>
      <c r="T35" s="536"/>
      <c r="U35" s="536"/>
      <c r="V35" s="536"/>
      <c r="W35" s="536"/>
      <c r="X35" s="537"/>
      <c r="Y35" s="533"/>
      <c r="Z35" s="534"/>
      <c r="AA35" s="534"/>
      <c r="AB35" s="534"/>
      <c r="AC35" s="538"/>
      <c r="AD35" s="530"/>
      <c r="AE35" s="531"/>
      <c r="AF35" s="531"/>
      <c r="AG35" s="532"/>
    </row>
    <row r="36" spans="1:33">
      <c r="A36" s="530"/>
      <c r="B36" s="531"/>
      <c r="C36" s="531"/>
      <c r="D36" s="531"/>
      <c r="E36" s="531"/>
      <c r="F36" s="532"/>
      <c r="G36" s="533"/>
      <c r="H36" s="534"/>
      <c r="I36" s="534"/>
      <c r="J36" s="534"/>
      <c r="K36" s="534"/>
      <c r="L36" s="108"/>
      <c r="M36" s="535"/>
      <c r="N36" s="536"/>
      <c r="O36" s="536"/>
      <c r="P36" s="536"/>
      <c r="Q36" s="536"/>
      <c r="R36" s="536"/>
      <c r="S36" s="536"/>
      <c r="T36" s="536"/>
      <c r="U36" s="536"/>
      <c r="V36" s="536"/>
      <c r="W36" s="536"/>
      <c r="X36" s="537"/>
      <c r="Y36" s="533"/>
      <c r="Z36" s="534"/>
      <c r="AA36" s="534"/>
      <c r="AB36" s="534"/>
      <c r="AC36" s="538"/>
      <c r="AD36" s="530"/>
      <c r="AE36" s="531"/>
      <c r="AF36" s="531"/>
      <c r="AG36" s="532"/>
    </row>
    <row r="37" spans="1:33">
      <c r="A37" s="530"/>
      <c r="B37" s="531"/>
      <c r="C37" s="531"/>
      <c r="D37" s="531"/>
      <c r="E37" s="531"/>
      <c r="F37" s="532"/>
      <c r="G37" s="533"/>
      <c r="H37" s="534"/>
      <c r="I37" s="534"/>
      <c r="J37" s="534"/>
      <c r="K37" s="534"/>
      <c r="L37" s="108"/>
      <c r="M37" s="535"/>
      <c r="N37" s="536"/>
      <c r="O37" s="536"/>
      <c r="P37" s="536"/>
      <c r="Q37" s="536"/>
      <c r="R37" s="536"/>
      <c r="S37" s="536"/>
      <c r="T37" s="536"/>
      <c r="U37" s="536"/>
      <c r="V37" s="536"/>
      <c r="W37" s="536"/>
      <c r="X37" s="537"/>
      <c r="Y37" s="533"/>
      <c r="Z37" s="534"/>
      <c r="AA37" s="534"/>
      <c r="AB37" s="534"/>
      <c r="AC37" s="538"/>
      <c r="AD37" s="530"/>
      <c r="AE37" s="531"/>
      <c r="AF37" s="531"/>
      <c r="AG37" s="532"/>
    </row>
    <row r="38" spans="1:33">
      <c r="A38" s="530"/>
      <c r="B38" s="531"/>
      <c r="C38" s="531"/>
      <c r="D38" s="531"/>
      <c r="E38" s="531"/>
      <c r="F38" s="532"/>
      <c r="G38" s="533"/>
      <c r="H38" s="534"/>
      <c r="I38" s="534"/>
      <c r="J38" s="534"/>
      <c r="K38" s="534"/>
      <c r="L38" s="108"/>
      <c r="M38" s="535"/>
      <c r="N38" s="536"/>
      <c r="O38" s="536"/>
      <c r="P38" s="536"/>
      <c r="Q38" s="536"/>
      <c r="R38" s="536"/>
      <c r="S38" s="536"/>
      <c r="T38" s="536"/>
      <c r="U38" s="536"/>
      <c r="V38" s="536"/>
      <c r="W38" s="536"/>
      <c r="X38" s="537"/>
      <c r="Y38" s="533"/>
      <c r="Z38" s="534"/>
      <c r="AA38" s="534"/>
      <c r="AB38" s="534"/>
      <c r="AC38" s="538"/>
      <c r="AD38" s="530"/>
      <c r="AE38" s="531"/>
      <c r="AF38" s="531"/>
      <c r="AG38" s="532"/>
    </row>
    <row r="39" spans="1:33">
      <c r="A39" s="530"/>
      <c r="B39" s="531"/>
      <c r="C39" s="531"/>
      <c r="D39" s="531"/>
      <c r="E39" s="531"/>
      <c r="F39" s="532"/>
      <c r="G39" s="533"/>
      <c r="H39" s="534"/>
      <c r="I39" s="534"/>
      <c r="J39" s="534"/>
      <c r="K39" s="534"/>
      <c r="L39" s="108"/>
      <c r="M39" s="535"/>
      <c r="N39" s="536"/>
      <c r="O39" s="536"/>
      <c r="P39" s="536"/>
      <c r="Q39" s="536"/>
      <c r="R39" s="536"/>
      <c r="S39" s="536"/>
      <c r="T39" s="536"/>
      <c r="U39" s="536"/>
      <c r="V39" s="536"/>
      <c r="W39" s="536"/>
      <c r="X39" s="537"/>
      <c r="Y39" s="533"/>
      <c r="Z39" s="534"/>
      <c r="AA39" s="534"/>
      <c r="AB39" s="534"/>
      <c r="AC39" s="538"/>
      <c r="AD39" s="530"/>
      <c r="AE39" s="531"/>
      <c r="AF39" s="531"/>
      <c r="AG39" s="532"/>
    </row>
    <row r="40" spans="1:33">
      <c r="A40" s="530"/>
      <c r="B40" s="531"/>
      <c r="C40" s="531"/>
      <c r="D40" s="531"/>
      <c r="E40" s="531"/>
      <c r="F40" s="532"/>
      <c r="G40" s="533"/>
      <c r="H40" s="534"/>
      <c r="I40" s="534"/>
      <c r="J40" s="534"/>
      <c r="K40" s="534"/>
      <c r="L40" s="108"/>
      <c r="M40" s="535"/>
      <c r="N40" s="536"/>
      <c r="O40" s="536"/>
      <c r="P40" s="536"/>
      <c r="Q40" s="536"/>
      <c r="R40" s="536"/>
      <c r="S40" s="536"/>
      <c r="T40" s="536"/>
      <c r="U40" s="536"/>
      <c r="V40" s="536"/>
      <c r="W40" s="536"/>
      <c r="X40" s="537"/>
      <c r="Y40" s="533"/>
      <c r="Z40" s="534"/>
      <c r="AA40" s="534"/>
      <c r="AB40" s="534"/>
      <c r="AC40" s="538"/>
      <c r="AD40" s="530"/>
      <c r="AE40" s="531"/>
      <c r="AF40" s="531"/>
      <c r="AG40" s="532"/>
    </row>
    <row r="41" spans="1:33">
      <c r="A41" s="530"/>
      <c r="B41" s="531"/>
      <c r="C41" s="531"/>
      <c r="D41" s="531"/>
      <c r="E41" s="531"/>
      <c r="F41" s="532"/>
      <c r="G41" s="533"/>
      <c r="H41" s="534"/>
      <c r="I41" s="534"/>
      <c r="J41" s="534"/>
      <c r="K41" s="534"/>
      <c r="L41" s="108"/>
      <c r="M41" s="535"/>
      <c r="N41" s="536"/>
      <c r="O41" s="536"/>
      <c r="P41" s="536"/>
      <c r="Q41" s="536"/>
      <c r="R41" s="536"/>
      <c r="S41" s="536"/>
      <c r="T41" s="536"/>
      <c r="U41" s="536"/>
      <c r="V41" s="536"/>
      <c r="W41" s="536"/>
      <c r="X41" s="537"/>
      <c r="Y41" s="533"/>
      <c r="Z41" s="534"/>
      <c r="AA41" s="534"/>
      <c r="AB41" s="534"/>
      <c r="AC41" s="538"/>
      <c r="AD41" s="530"/>
      <c r="AE41" s="531"/>
      <c r="AF41" s="531"/>
      <c r="AG41" s="532"/>
    </row>
    <row r="42" spans="1:33">
      <c r="A42" s="530"/>
      <c r="B42" s="531"/>
      <c r="C42" s="531"/>
      <c r="D42" s="531"/>
      <c r="E42" s="531"/>
      <c r="F42" s="532"/>
      <c r="G42" s="533"/>
      <c r="H42" s="534"/>
      <c r="I42" s="534"/>
      <c r="J42" s="534"/>
      <c r="K42" s="534"/>
      <c r="L42" s="108"/>
      <c r="M42" s="535"/>
      <c r="N42" s="536"/>
      <c r="O42" s="536"/>
      <c r="P42" s="536"/>
      <c r="Q42" s="536"/>
      <c r="R42" s="536"/>
      <c r="S42" s="536"/>
      <c r="T42" s="536"/>
      <c r="U42" s="536"/>
      <c r="V42" s="536"/>
      <c r="W42" s="536"/>
      <c r="X42" s="537"/>
      <c r="Y42" s="533"/>
      <c r="Z42" s="534"/>
      <c r="AA42" s="534"/>
      <c r="AB42" s="534"/>
      <c r="AC42" s="538"/>
      <c r="AD42" s="530"/>
      <c r="AE42" s="531"/>
      <c r="AF42" s="531"/>
      <c r="AG42" s="532"/>
    </row>
    <row r="43" spans="1:33">
      <c r="A43" s="530"/>
      <c r="B43" s="531"/>
      <c r="C43" s="531"/>
      <c r="D43" s="531"/>
      <c r="E43" s="531"/>
      <c r="F43" s="532"/>
      <c r="G43" s="533"/>
      <c r="H43" s="534"/>
      <c r="I43" s="534"/>
      <c r="J43" s="534"/>
      <c r="K43" s="534"/>
      <c r="L43" s="108"/>
      <c r="M43" s="535"/>
      <c r="N43" s="536"/>
      <c r="O43" s="536"/>
      <c r="P43" s="536"/>
      <c r="Q43" s="536"/>
      <c r="R43" s="536"/>
      <c r="S43" s="536"/>
      <c r="T43" s="536"/>
      <c r="U43" s="536"/>
      <c r="V43" s="536"/>
      <c r="W43" s="536"/>
      <c r="X43" s="537"/>
      <c r="Y43" s="533"/>
      <c r="Z43" s="534"/>
      <c r="AA43" s="534"/>
      <c r="AB43" s="534"/>
      <c r="AC43" s="538"/>
      <c r="AD43" s="530"/>
      <c r="AE43" s="531"/>
      <c r="AF43" s="531"/>
      <c r="AG43" s="532"/>
    </row>
    <row r="44" spans="1:33">
      <c r="A44" s="530"/>
      <c r="B44" s="531"/>
      <c r="C44" s="531"/>
      <c r="D44" s="531"/>
      <c r="E44" s="531"/>
      <c r="F44" s="532"/>
      <c r="G44" s="533"/>
      <c r="H44" s="534"/>
      <c r="I44" s="534"/>
      <c r="J44" s="534"/>
      <c r="K44" s="534"/>
      <c r="L44" s="108"/>
      <c r="M44" s="535"/>
      <c r="N44" s="536"/>
      <c r="O44" s="536"/>
      <c r="P44" s="536"/>
      <c r="Q44" s="536"/>
      <c r="R44" s="536"/>
      <c r="S44" s="536"/>
      <c r="T44" s="536"/>
      <c r="U44" s="536"/>
      <c r="V44" s="536"/>
      <c r="W44" s="536"/>
      <c r="X44" s="537"/>
      <c r="Y44" s="533"/>
      <c r="Z44" s="534"/>
      <c r="AA44" s="534"/>
      <c r="AB44" s="534"/>
      <c r="AC44" s="538"/>
      <c r="AD44" s="530"/>
      <c r="AE44" s="531"/>
      <c r="AF44" s="531"/>
      <c r="AG44" s="532"/>
    </row>
    <row r="45" spans="1:33">
      <c r="A45" s="520"/>
      <c r="B45" s="521"/>
      <c r="C45" s="521"/>
      <c r="D45" s="521"/>
      <c r="E45" s="521"/>
      <c r="F45" s="522"/>
      <c r="G45" s="523"/>
      <c r="H45" s="524"/>
      <c r="I45" s="524"/>
      <c r="J45" s="524"/>
      <c r="K45" s="524"/>
      <c r="L45" s="109"/>
      <c r="M45" s="525"/>
      <c r="N45" s="526"/>
      <c r="O45" s="526"/>
      <c r="P45" s="526"/>
      <c r="Q45" s="526"/>
      <c r="R45" s="526"/>
      <c r="S45" s="526"/>
      <c r="T45" s="526"/>
      <c r="U45" s="526"/>
      <c r="V45" s="526"/>
      <c r="W45" s="526"/>
      <c r="X45" s="527"/>
      <c r="Y45" s="523"/>
      <c r="Z45" s="524"/>
      <c r="AA45" s="524"/>
      <c r="AB45" s="524"/>
      <c r="AC45" s="528"/>
      <c r="AD45" s="520"/>
      <c r="AE45" s="521"/>
      <c r="AF45" s="521"/>
      <c r="AG45" s="522"/>
    </row>
    <row r="46" spans="1:33">
      <c r="A46" s="519" t="s">
        <v>89</v>
      </c>
      <c r="B46" s="519"/>
      <c r="C46" s="519"/>
      <c r="D46" s="519"/>
      <c r="E46" s="519"/>
      <c r="F46" s="519"/>
      <c r="G46" s="561" t="str">
        <f>IF(SUM(G16:G45,G63:K95)=0,"",SUM(G16:G45,G63:K95))</f>
        <v/>
      </c>
      <c r="H46" s="561" t="str">
        <f>IF(SUM(H16:H45)=0,"",SUM(H16:H45))</f>
        <v/>
      </c>
      <c r="I46" s="561" t="str">
        <f>IF(SUM(I16:I45)=0,"",SUM(I16:I45))</f>
        <v/>
      </c>
      <c r="J46" s="561" t="str">
        <f>IF(SUM(J16:J45)=0,"",SUM(J16:J45))</f>
        <v/>
      </c>
      <c r="K46" s="561" t="str">
        <f>IF(SUM(K16:K45)=0,"",SUM(K16:K45))</f>
        <v/>
      </c>
      <c r="L46" s="4" t="s">
        <v>28</v>
      </c>
      <c r="M46" s="562"/>
      <c r="N46" s="562"/>
      <c r="O46" s="562"/>
      <c r="P46" s="562"/>
      <c r="Q46" s="562"/>
      <c r="R46" s="562"/>
      <c r="S46" s="562"/>
      <c r="T46" s="562"/>
      <c r="U46" s="562"/>
      <c r="V46" s="562"/>
      <c r="W46" s="562"/>
      <c r="X46" s="562"/>
      <c r="Y46" s="563"/>
      <c r="Z46" s="563"/>
      <c r="AA46" s="563"/>
      <c r="AB46" s="563"/>
      <c r="AC46" s="563"/>
      <c r="AD46" s="519"/>
      <c r="AE46" s="519"/>
      <c r="AF46" s="519"/>
      <c r="AG46" s="519"/>
    </row>
    <row r="47" spans="1:33" ht="13.5">
      <c r="A47" s="560" t="s">
        <v>90</v>
      </c>
      <c r="B47" s="560"/>
      <c r="C47" s="560"/>
      <c r="D47" s="560"/>
      <c r="E47" s="560"/>
      <c r="F47" s="560"/>
      <c r="G47" s="560"/>
      <c r="H47" s="560"/>
      <c r="I47" s="560"/>
      <c r="J47" s="560"/>
      <c r="K47" s="560"/>
      <c r="L47" s="560"/>
      <c r="M47" s="560"/>
      <c r="N47" s="560"/>
      <c r="O47" s="560"/>
      <c r="P47" s="560"/>
      <c r="Q47" s="560"/>
      <c r="R47" s="560"/>
      <c r="S47" s="560"/>
      <c r="T47" s="560"/>
      <c r="U47" s="560"/>
      <c r="V47" s="560"/>
      <c r="W47" s="560"/>
      <c r="X47" s="560"/>
      <c r="Y47" s="560"/>
      <c r="Z47" s="560"/>
      <c r="AA47" s="560"/>
      <c r="AB47" s="560"/>
      <c r="AC47" s="560"/>
      <c r="AD47" s="560"/>
      <c r="AE47" s="560"/>
      <c r="AF47" s="560"/>
      <c r="AG47" s="560"/>
    </row>
    <row r="48" spans="1:33">
      <c r="A48" s="519" t="s">
        <v>91</v>
      </c>
      <c r="B48" s="519"/>
      <c r="C48" s="519"/>
      <c r="D48" s="519"/>
      <c r="E48" s="519"/>
      <c r="F48" s="519"/>
      <c r="G48" s="519"/>
      <c r="H48" s="519" t="s">
        <v>92</v>
      </c>
      <c r="I48" s="519"/>
      <c r="J48" s="519"/>
      <c r="K48" s="519"/>
      <c r="L48" s="519"/>
      <c r="M48" s="519"/>
      <c r="N48" s="519"/>
      <c r="O48" s="519"/>
      <c r="P48" s="519" t="s">
        <v>93</v>
      </c>
      <c r="Q48" s="519"/>
      <c r="R48" s="519"/>
      <c r="S48" s="519" t="s">
        <v>94</v>
      </c>
      <c r="T48" s="519"/>
      <c r="U48" s="519"/>
      <c r="V48" s="519"/>
      <c r="W48" s="519"/>
      <c r="X48" s="519" t="s">
        <v>85</v>
      </c>
      <c r="Y48" s="519"/>
      <c r="Z48" s="519"/>
      <c r="AA48" s="519"/>
      <c r="AB48" s="519"/>
      <c r="AC48" s="519" t="s">
        <v>95</v>
      </c>
      <c r="AD48" s="519"/>
      <c r="AE48" s="519"/>
      <c r="AF48" s="519"/>
      <c r="AG48" s="519"/>
    </row>
    <row r="49" spans="1:33">
      <c r="A49" s="514"/>
      <c r="B49" s="514"/>
      <c r="C49" s="514"/>
      <c r="D49" s="514"/>
      <c r="E49" s="514"/>
      <c r="F49" s="514"/>
      <c r="G49" s="514"/>
      <c r="H49" s="515"/>
      <c r="I49" s="515"/>
      <c r="J49" s="515"/>
      <c r="K49" s="515"/>
      <c r="L49" s="515"/>
      <c r="M49" s="515"/>
      <c r="N49" s="515"/>
      <c r="O49" s="515"/>
      <c r="P49" s="516"/>
      <c r="Q49" s="516"/>
      <c r="R49" s="516"/>
      <c r="S49" s="517"/>
      <c r="T49" s="517"/>
      <c r="U49" s="517"/>
      <c r="V49" s="517"/>
      <c r="W49" s="517"/>
      <c r="X49" s="517"/>
      <c r="Y49" s="517"/>
      <c r="Z49" s="517"/>
      <c r="AA49" s="517"/>
      <c r="AB49" s="517"/>
      <c r="AC49" s="518"/>
      <c r="AD49" s="518"/>
      <c r="AE49" s="518"/>
      <c r="AF49" s="518"/>
      <c r="AG49" s="518"/>
    </row>
    <row r="50" spans="1:33">
      <c r="A50" s="504"/>
      <c r="B50" s="504"/>
      <c r="C50" s="504"/>
      <c r="D50" s="504"/>
      <c r="E50" s="504"/>
      <c r="F50" s="504"/>
      <c r="G50" s="504"/>
      <c r="H50" s="506"/>
      <c r="I50" s="506"/>
      <c r="J50" s="506"/>
      <c r="K50" s="506"/>
      <c r="L50" s="506"/>
      <c r="M50" s="506"/>
      <c r="N50" s="506"/>
      <c r="O50" s="506"/>
      <c r="P50" s="508"/>
      <c r="Q50" s="508"/>
      <c r="R50" s="508"/>
      <c r="S50" s="510"/>
      <c r="T50" s="510"/>
      <c r="U50" s="510"/>
      <c r="V50" s="510"/>
      <c r="W50" s="510"/>
      <c r="X50" s="510"/>
      <c r="Y50" s="510"/>
      <c r="Z50" s="510"/>
      <c r="AA50" s="510"/>
      <c r="AB50" s="510"/>
      <c r="AC50" s="512"/>
      <c r="AD50" s="512"/>
      <c r="AE50" s="512"/>
      <c r="AF50" s="512"/>
      <c r="AG50" s="512"/>
    </row>
    <row r="51" spans="1:33">
      <c r="A51" s="504"/>
      <c r="B51" s="504"/>
      <c r="C51" s="504"/>
      <c r="D51" s="504"/>
      <c r="E51" s="504"/>
      <c r="F51" s="504"/>
      <c r="G51" s="504"/>
      <c r="H51" s="506"/>
      <c r="I51" s="506"/>
      <c r="J51" s="506"/>
      <c r="K51" s="506"/>
      <c r="L51" s="506"/>
      <c r="M51" s="506"/>
      <c r="N51" s="506"/>
      <c r="O51" s="506"/>
      <c r="P51" s="508"/>
      <c r="Q51" s="508"/>
      <c r="R51" s="508"/>
      <c r="S51" s="510"/>
      <c r="T51" s="510"/>
      <c r="U51" s="510"/>
      <c r="V51" s="510"/>
      <c r="W51" s="510"/>
      <c r="X51" s="510"/>
      <c r="Y51" s="510"/>
      <c r="Z51" s="510"/>
      <c r="AA51" s="510"/>
      <c r="AB51" s="510"/>
      <c r="AC51" s="512"/>
      <c r="AD51" s="512"/>
      <c r="AE51" s="512"/>
      <c r="AF51" s="512"/>
      <c r="AG51" s="512"/>
    </row>
    <row r="52" spans="1:33">
      <c r="A52" s="504"/>
      <c r="B52" s="504"/>
      <c r="C52" s="504"/>
      <c r="D52" s="504"/>
      <c r="E52" s="504"/>
      <c r="F52" s="504"/>
      <c r="G52" s="504"/>
      <c r="H52" s="506"/>
      <c r="I52" s="506"/>
      <c r="J52" s="506"/>
      <c r="K52" s="506"/>
      <c r="L52" s="506"/>
      <c r="M52" s="506"/>
      <c r="N52" s="506"/>
      <c r="O52" s="506"/>
      <c r="P52" s="508"/>
      <c r="Q52" s="508"/>
      <c r="R52" s="508"/>
      <c r="S52" s="510"/>
      <c r="T52" s="510"/>
      <c r="U52" s="510"/>
      <c r="V52" s="510"/>
      <c r="W52" s="510"/>
      <c r="X52" s="510"/>
      <c r="Y52" s="510"/>
      <c r="Z52" s="510"/>
      <c r="AA52" s="510"/>
      <c r="AB52" s="510"/>
      <c r="AC52" s="512"/>
      <c r="AD52" s="512"/>
      <c r="AE52" s="512"/>
      <c r="AF52" s="512"/>
      <c r="AG52" s="512"/>
    </row>
    <row r="53" spans="1:33">
      <c r="A53" s="504"/>
      <c r="B53" s="504"/>
      <c r="C53" s="504"/>
      <c r="D53" s="504"/>
      <c r="E53" s="504"/>
      <c r="F53" s="504"/>
      <c r="G53" s="504"/>
      <c r="H53" s="506"/>
      <c r="I53" s="506"/>
      <c r="J53" s="506"/>
      <c r="K53" s="506"/>
      <c r="L53" s="506"/>
      <c r="M53" s="506"/>
      <c r="N53" s="506"/>
      <c r="O53" s="506"/>
      <c r="P53" s="508"/>
      <c r="Q53" s="508"/>
      <c r="R53" s="508"/>
      <c r="S53" s="510"/>
      <c r="T53" s="510"/>
      <c r="U53" s="510"/>
      <c r="V53" s="510"/>
      <c r="W53" s="510"/>
      <c r="X53" s="510"/>
      <c r="Y53" s="510"/>
      <c r="Z53" s="510"/>
      <c r="AA53" s="510"/>
      <c r="AB53" s="510"/>
      <c r="AC53" s="512"/>
      <c r="AD53" s="512"/>
      <c r="AE53" s="512"/>
      <c r="AF53" s="512"/>
      <c r="AG53" s="512"/>
    </row>
    <row r="54" spans="1:33">
      <c r="A54" s="504"/>
      <c r="B54" s="504"/>
      <c r="C54" s="504"/>
      <c r="D54" s="504"/>
      <c r="E54" s="504"/>
      <c r="F54" s="504"/>
      <c r="G54" s="504"/>
      <c r="H54" s="506"/>
      <c r="I54" s="506"/>
      <c r="J54" s="506"/>
      <c r="K54" s="506"/>
      <c r="L54" s="506"/>
      <c r="M54" s="506"/>
      <c r="N54" s="506"/>
      <c r="O54" s="506"/>
      <c r="P54" s="508"/>
      <c r="Q54" s="508"/>
      <c r="R54" s="508"/>
      <c r="S54" s="510"/>
      <c r="T54" s="510"/>
      <c r="U54" s="510"/>
      <c r="V54" s="510"/>
      <c r="W54" s="510"/>
      <c r="X54" s="510"/>
      <c r="Y54" s="510"/>
      <c r="Z54" s="510"/>
      <c r="AA54" s="510"/>
      <c r="AB54" s="510"/>
      <c r="AC54" s="512"/>
      <c r="AD54" s="512"/>
      <c r="AE54" s="512"/>
      <c r="AF54" s="512"/>
      <c r="AG54" s="512"/>
    </row>
    <row r="55" spans="1:33">
      <c r="A55" s="504"/>
      <c r="B55" s="504"/>
      <c r="C55" s="504"/>
      <c r="D55" s="504"/>
      <c r="E55" s="504"/>
      <c r="F55" s="504"/>
      <c r="G55" s="504"/>
      <c r="H55" s="506"/>
      <c r="I55" s="506"/>
      <c r="J55" s="506"/>
      <c r="K55" s="506"/>
      <c r="L55" s="506"/>
      <c r="M55" s="506"/>
      <c r="N55" s="506"/>
      <c r="O55" s="506"/>
      <c r="P55" s="508"/>
      <c r="Q55" s="508"/>
      <c r="R55" s="508"/>
      <c r="S55" s="510"/>
      <c r="T55" s="510"/>
      <c r="U55" s="510"/>
      <c r="V55" s="510"/>
      <c r="W55" s="510"/>
      <c r="X55" s="510"/>
      <c r="Y55" s="510"/>
      <c r="Z55" s="510"/>
      <c r="AA55" s="510"/>
      <c r="AB55" s="510"/>
      <c r="AC55" s="512"/>
      <c r="AD55" s="512"/>
      <c r="AE55" s="512"/>
      <c r="AF55" s="512"/>
      <c r="AG55" s="512"/>
    </row>
    <row r="56" spans="1:33">
      <c r="A56" s="504"/>
      <c r="B56" s="504"/>
      <c r="C56" s="504"/>
      <c r="D56" s="504"/>
      <c r="E56" s="504"/>
      <c r="F56" s="504"/>
      <c r="G56" s="504"/>
      <c r="H56" s="506"/>
      <c r="I56" s="506"/>
      <c r="J56" s="506"/>
      <c r="K56" s="506"/>
      <c r="L56" s="506"/>
      <c r="M56" s="506"/>
      <c r="N56" s="506"/>
      <c r="O56" s="506"/>
      <c r="P56" s="508"/>
      <c r="Q56" s="508"/>
      <c r="R56" s="508"/>
      <c r="S56" s="510"/>
      <c r="T56" s="510"/>
      <c r="U56" s="510"/>
      <c r="V56" s="510"/>
      <c r="W56" s="510"/>
      <c r="X56" s="510"/>
      <c r="Y56" s="510"/>
      <c r="Z56" s="510"/>
      <c r="AA56" s="510"/>
      <c r="AB56" s="510"/>
      <c r="AC56" s="512"/>
      <c r="AD56" s="512"/>
      <c r="AE56" s="512"/>
      <c r="AF56" s="512"/>
      <c r="AG56" s="512"/>
    </row>
    <row r="57" spans="1:33" ht="18" customHeight="1">
      <c r="A57" s="548" t="s">
        <v>214</v>
      </c>
      <c r="B57" s="548"/>
      <c r="C57" s="548"/>
      <c r="D57" s="548"/>
      <c r="E57" s="548"/>
      <c r="F57" s="548"/>
      <c r="G57" s="548"/>
      <c r="H57" s="548"/>
      <c r="I57" s="548"/>
      <c r="J57" s="548"/>
      <c r="K57" s="548"/>
      <c r="L57" s="548"/>
      <c r="M57" s="548"/>
      <c r="N57" s="548"/>
      <c r="O57" s="548"/>
      <c r="P57" s="548"/>
      <c r="Q57" s="548"/>
      <c r="R57" s="548"/>
      <c r="S57" s="548"/>
      <c r="T57" s="548"/>
      <c r="U57" s="548"/>
      <c r="V57" s="548"/>
      <c r="W57" s="548"/>
      <c r="X57" s="548"/>
      <c r="Y57" s="548"/>
      <c r="Z57" s="548"/>
      <c r="AA57" s="548"/>
      <c r="AB57" s="548"/>
      <c r="AC57" s="548"/>
      <c r="AD57" s="548"/>
      <c r="AE57" s="548"/>
      <c r="AF57" s="548"/>
      <c r="AG57" s="548"/>
    </row>
    <row r="60" spans="1:33">
      <c r="A60" s="549" t="s">
        <v>83</v>
      </c>
      <c r="B60" s="549"/>
      <c r="C60" s="549"/>
      <c r="D60" s="549"/>
      <c r="E60" s="549"/>
      <c r="F60" s="549"/>
      <c r="G60" s="549"/>
      <c r="H60" s="549"/>
      <c r="I60" s="549"/>
    </row>
    <row r="61" spans="1:33">
      <c r="A61" s="519" t="s">
        <v>84</v>
      </c>
      <c r="B61" s="519"/>
      <c r="C61" s="519"/>
      <c r="D61" s="519"/>
      <c r="E61" s="519"/>
      <c r="F61" s="519"/>
      <c r="G61" s="550" t="s">
        <v>85</v>
      </c>
      <c r="H61" s="551"/>
      <c r="I61" s="551"/>
      <c r="J61" s="551"/>
      <c r="K61" s="551"/>
      <c r="L61" s="552"/>
      <c r="M61" s="556" t="s">
        <v>86</v>
      </c>
      <c r="N61" s="556"/>
      <c r="O61" s="556"/>
      <c r="P61" s="556"/>
      <c r="Q61" s="556"/>
      <c r="R61" s="556"/>
      <c r="S61" s="556"/>
      <c r="T61" s="556"/>
      <c r="U61" s="556"/>
      <c r="V61" s="556"/>
      <c r="W61" s="556"/>
      <c r="X61" s="556"/>
      <c r="Y61" s="556"/>
      <c r="Z61" s="556"/>
      <c r="AA61" s="556"/>
      <c r="AB61" s="556"/>
      <c r="AC61" s="557"/>
      <c r="AD61" s="519" t="s">
        <v>87</v>
      </c>
      <c r="AE61" s="519"/>
      <c r="AF61" s="519"/>
      <c r="AG61" s="519"/>
    </row>
    <row r="62" spans="1:33">
      <c r="A62" s="519"/>
      <c r="B62" s="519"/>
      <c r="C62" s="519"/>
      <c r="D62" s="519"/>
      <c r="E62" s="519"/>
      <c r="F62" s="519"/>
      <c r="G62" s="553"/>
      <c r="H62" s="554"/>
      <c r="I62" s="554"/>
      <c r="J62" s="554"/>
      <c r="K62" s="554"/>
      <c r="L62" s="555"/>
      <c r="M62" s="558" t="s">
        <v>88</v>
      </c>
      <c r="N62" s="558"/>
      <c r="O62" s="558"/>
      <c r="P62" s="558"/>
      <c r="Q62" s="558"/>
      <c r="R62" s="558"/>
      <c r="S62" s="558"/>
      <c r="T62" s="558"/>
      <c r="U62" s="558"/>
      <c r="V62" s="558"/>
      <c r="W62" s="558"/>
      <c r="X62" s="559"/>
      <c r="Y62" s="519" t="s">
        <v>85</v>
      </c>
      <c r="Z62" s="519"/>
      <c r="AA62" s="519"/>
      <c r="AB62" s="519"/>
      <c r="AC62" s="519"/>
      <c r="AD62" s="519"/>
      <c r="AE62" s="519"/>
      <c r="AF62" s="519"/>
      <c r="AG62" s="519"/>
    </row>
    <row r="63" spans="1:33">
      <c r="A63" s="539"/>
      <c r="B63" s="540"/>
      <c r="C63" s="540"/>
      <c r="D63" s="540"/>
      <c r="E63" s="540"/>
      <c r="F63" s="541"/>
      <c r="G63" s="542"/>
      <c r="H63" s="543"/>
      <c r="I63" s="543"/>
      <c r="J63" s="543"/>
      <c r="K63" s="543"/>
      <c r="L63" s="107"/>
      <c r="M63" s="544"/>
      <c r="N63" s="545"/>
      <c r="O63" s="545"/>
      <c r="P63" s="545"/>
      <c r="Q63" s="545"/>
      <c r="R63" s="545"/>
      <c r="S63" s="545"/>
      <c r="T63" s="545"/>
      <c r="U63" s="545"/>
      <c r="V63" s="545"/>
      <c r="W63" s="545"/>
      <c r="X63" s="546"/>
      <c r="Y63" s="542"/>
      <c r="Z63" s="543"/>
      <c r="AA63" s="543"/>
      <c r="AB63" s="543"/>
      <c r="AC63" s="547"/>
      <c r="AD63" s="539"/>
      <c r="AE63" s="540"/>
      <c r="AF63" s="540"/>
      <c r="AG63" s="541"/>
    </row>
    <row r="64" spans="1:33">
      <c r="A64" s="530"/>
      <c r="B64" s="531"/>
      <c r="C64" s="531"/>
      <c r="D64" s="531"/>
      <c r="E64" s="531"/>
      <c r="F64" s="532"/>
      <c r="G64" s="533"/>
      <c r="H64" s="534"/>
      <c r="I64" s="534"/>
      <c r="J64" s="534"/>
      <c r="K64" s="534"/>
      <c r="L64" s="108"/>
      <c r="M64" s="535"/>
      <c r="N64" s="536"/>
      <c r="O64" s="536"/>
      <c r="P64" s="536"/>
      <c r="Q64" s="536"/>
      <c r="R64" s="536"/>
      <c r="S64" s="536"/>
      <c r="T64" s="536"/>
      <c r="U64" s="536"/>
      <c r="V64" s="536"/>
      <c r="W64" s="536"/>
      <c r="X64" s="537"/>
      <c r="Y64" s="533"/>
      <c r="Z64" s="534"/>
      <c r="AA64" s="534"/>
      <c r="AB64" s="534"/>
      <c r="AC64" s="538"/>
      <c r="AD64" s="530"/>
      <c r="AE64" s="531"/>
      <c r="AF64" s="531"/>
      <c r="AG64" s="532"/>
    </row>
    <row r="65" spans="1:33">
      <c r="A65" s="530"/>
      <c r="B65" s="531"/>
      <c r="C65" s="531"/>
      <c r="D65" s="531"/>
      <c r="E65" s="531"/>
      <c r="F65" s="532"/>
      <c r="G65" s="533"/>
      <c r="H65" s="534"/>
      <c r="I65" s="534"/>
      <c r="J65" s="534"/>
      <c r="K65" s="534"/>
      <c r="L65" s="108"/>
      <c r="M65" s="535"/>
      <c r="N65" s="536"/>
      <c r="O65" s="536"/>
      <c r="P65" s="536"/>
      <c r="Q65" s="536"/>
      <c r="R65" s="536"/>
      <c r="S65" s="536"/>
      <c r="T65" s="536"/>
      <c r="U65" s="536"/>
      <c r="V65" s="536"/>
      <c r="W65" s="536"/>
      <c r="X65" s="537"/>
      <c r="Y65" s="533"/>
      <c r="Z65" s="534"/>
      <c r="AA65" s="534"/>
      <c r="AB65" s="534"/>
      <c r="AC65" s="538"/>
      <c r="AD65" s="530"/>
      <c r="AE65" s="531"/>
      <c r="AF65" s="531"/>
      <c r="AG65" s="532"/>
    </row>
    <row r="66" spans="1:33">
      <c r="A66" s="530"/>
      <c r="B66" s="531"/>
      <c r="C66" s="531"/>
      <c r="D66" s="531"/>
      <c r="E66" s="531"/>
      <c r="F66" s="532"/>
      <c r="G66" s="533"/>
      <c r="H66" s="534"/>
      <c r="I66" s="534"/>
      <c r="J66" s="534"/>
      <c r="K66" s="534"/>
      <c r="L66" s="108"/>
      <c r="M66" s="535"/>
      <c r="N66" s="536"/>
      <c r="O66" s="536"/>
      <c r="P66" s="536"/>
      <c r="Q66" s="536"/>
      <c r="R66" s="536"/>
      <c r="S66" s="536"/>
      <c r="T66" s="536"/>
      <c r="U66" s="536"/>
      <c r="V66" s="536"/>
      <c r="W66" s="536"/>
      <c r="X66" s="537"/>
      <c r="Y66" s="533"/>
      <c r="Z66" s="534"/>
      <c r="AA66" s="534"/>
      <c r="AB66" s="534"/>
      <c r="AC66" s="538"/>
      <c r="AD66" s="530"/>
      <c r="AE66" s="531"/>
      <c r="AF66" s="531"/>
      <c r="AG66" s="532"/>
    </row>
    <row r="67" spans="1:33">
      <c r="A67" s="530"/>
      <c r="B67" s="531"/>
      <c r="C67" s="531"/>
      <c r="D67" s="531"/>
      <c r="E67" s="531"/>
      <c r="F67" s="532"/>
      <c r="G67" s="533"/>
      <c r="H67" s="534"/>
      <c r="I67" s="534"/>
      <c r="J67" s="534"/>
      <c r="K67" s="534"/>
      <c r="L67" s="108"/>
      <c r="M67" s="535"/>
      <c r="N67" s="536"/>
      <c r="O67" s="536"/>
      <c r="P67" s="536"/>
      <c r="Q67" s="536"/>
      <c r="R67" s="536"/>
      <c r="S67" s="536"/>
      <c r="T67" s="536"/>
      <c r="U67" s="536"/>
      <c r="V67" s="536"/>
      <c r="W67" s="536"/>
      <c r="X67" s="537"/>
      <c r="Y67" s="533"/>
      <c r="Z67" s="534"/>
      <c r="AA67" s="534"/>
      <c r="AB67" s="534"/>
      <c r="AC67" s="538"/>
      <c r="AD67" s="530"/>
      <c r="AE67" s="531"/>
      <c r="AF67" s="531"/>
      <c r="AG67" s="532"/>
    </row>
    <row r="68" spans="1:33">
      <c r="A68" s="530"/>
      <c r="B68" s="531"/>
      <c r="C68" s="531"/>
      <c r="D68" s="531"/>
      <c r="E68" s="531"/>
      <c r="F68" s="532"/>
      <c r="G68" s="533"/>
      <c r="H68" s="534"/>
      <c r="I68" s="534"/>
      <c r="J68" s="534"/>
      <c r="K68" s="534"/>
      <c r="L68" s="108"/>
      <c r="M68" s="535"/>
      <c r="N68" s="536"/>
      <c r="O68" s="536"/>
      <c r="P68" s="536"/>
      <c r="Q68" s="536"/>
      <c r="R68" s="536"/>
      <c r="S68" s="536"/>
      <c r="T68" s="536"/>
      <c r="U68" s="536"/>
      <c r="V68" s="536"/>
      <c r="W68" s="536"/>
      <c r="X68" s="537"/>
      <c r="Y68" s="533"/>
      <c r="Z68" s="534"/>
      <c r="AA68" s="534"/>
      <c r="AB68" s="534"/>
      <c r="AC68" s="538"/>
      <c r="AD68" s="530"/>
      <c r="AE68" s="531"/>
      <c r="AF68" s="531"/>
      <c r="AG68" s="532"/>
    </row>
    <row r="69" spans="1:33">
      <c r="A69" s="530"/>
      <c r="B69" s="531"/>
      <c r="C69" s="531"/>
      <c r="D69" s="531"/>
      <c r="E69" s="531"/>
      <c r="F69" s="532"/>
      <c r="G69" s="533"/>
      <c r="H69" s="534"/>
      <c r="I69" s="534"/>
      <c r="J69" s="534"/>
      <c r="K69" s="534"/>
      <c r="L69" s="108"/>
      <c r="M69" s="535"/>
      <c r="N69" s="536"/>
      <c r="O69" s="536"/>
      <c r="P69" s="536"/>
      <c r="Q69" s="536"/>
      <c r="R69" s="536"/>
      <c r="S69" s="536"/>
      <c r="T69" s="536"/>
      <c r="U69" s="536"/>
      <c r="V69" s="536"/>
      <c r="W69" s="536"/>
      <c r="X69" s="537"/>
      <c r="Y69" s="533"/>
      <c r="Z69" s="534"/>
      <c r="AA69" s="534"/>
      <c r="AB69" s="534"/>
      <c r="AC69" s="538"/>
      <c r="AD69" s="530"/>
      <c r="AE69" s="531"/>
      <c r="AF69" s="531"/>
      <c r="AG69" s="532"/>
    </row>
    <row r="70" spans="1:33">
      <c r="A70" s="530"/>
      <c r="B70" s="531"/>
      <c r="C70" s="531"/>
      <c r="D70" s="531"/>
      <c r="E70" s="531"/>
      <c r="F70" s="532"/>
      <c r="G70" s="533"/>
      <c r="H70" s="534"/>
      <c r="I70" s="534"/>
      <c r="J70" s="534"/>
      <c r="K70" s="534"/>
      <c r="L70" s="108"/>
      <c r="M70" s="535"/>
      <c r="N70" s="536"/>
      <c r="O70" s="536"/>
      <c r="P70" s="536"/>
      <c r="Q70" s="536"/>
      <c r="R70" s="536"/>
      <c r="S70" s="536"/>
      <c r="T70" s="536"/>
      <c r="U70" s="536"/>
      <c r="V70" s="536"/>
      <c r="W70" s="536"/>
      <c r="X70" s="537"/>
      <c r="Y70" s="533"/>
      <c r="Z70" s="534"/>
      <c r="AA70" s="534"/>
      <c r="AB70" s="534"/>
      <c r="AC70" s="538"/>
      <c r="AD70" s="530"/>
      <c r="AE70" s="531"/>
      <c r="AF70" s="531"/>
      <c r="AG70" s="532"/>
    </row>
    <row r="71" spans="1:33">
      <c r="A71" s="530"/>
      <c r="B71" s="531"/>
      <c r="C71" s="531"/>
      <c r="D71" s="531"/>
      <c r="E71" s="531"/>
      <c r="F71" s="532"/>
      <c r="G71" s="533"/>
      <c r="H71" s="534"/>
      <c r="I71" s="534"/>
      <c r="J71" s="534"/>
      <c r="K71" s="534"/>
      <c r="L71" s="108"/>
      <c r="M71" s="535"/>
      <c r="N71" s="536"/>
      <c r="O71" s="536"/>
      <c r="P71" s="536"/>
      <c r="Q71" s="536"/>
      <c r="R71" s="536"/>
      <c r="S71" s="536"/>
      <c r="T71" s="536"/>
      <c r="U71" s="536"/>
      <c r="V71" s="536"/>
      <c r="W71" s="536"/>
      <c r="X71" s="537"/>
      <c r="Y71" s="533"/>
      <c r="Z71" s="534"/>
      <c r="AA71" s="534"/>
      <c r="AB71" s="534"/>
      <c r="AC71" s="538"/>
      <c r="AD71" s="530"/>
      <c r="AE71" s="531"/>
      <c r="AF71" s="531"/>
      <c r="AG71" s="532"/>
    </row>
    <row r="72" spans="1:33">
      <c r="A72" s="530"/>
      <c r="B72" s="531"/>
      <c r="C72" s="531"/>
      <c r="D72" s="531"/>
      <c r="E72" s="531"/>
      <c r="F72" s="532"/>
      <c r="G72" s="533"/>
      <c r="H72" s="534"/>
      <c r="I72" s="534"/>
      <c r="J72" s="534"/>
      <c r="K72" s="534"/>
      <c r="L72" s="108"/>
      <c r="M72" s="535"/>
      <c r="N72" s="536"/>
      <c r="O72" s="536"/>
      <c r="P72" s="536"/>
      <c r="Q72" s="536"/>
      <c r="R72" s="536"/>
      <c r="S72" s="536"/>
      <c r="T72" s="536"/>
      <c r="U72" s="536"/>
      <c r="V72" s="536"/>
      <c r="W72" s="536"/>
      <c r="X72" s="537"/>
      <c r="Y72" s="533"/>
      <c r="Z72" s="534"/>
      <c r="AA72" s="534"/>
      <c r="AB72" s="534"/>
      <c r="AC72" s="538"/>
      <c r="AD72" s="530"/>
      <c r="AE72" s="531"/>
      <c r="AF72" s="531"/>
      <c r="AG72" s="532"/>
    </row>
    <row r="73" spans="1:33">
      <c r="A73" s="530"/>
      <c r="B73" s="531"/>
      <c r="C73" s="531"/>
      <c r="D73" s="531"/>
      <c r="E73" s="531"/>
      <c r="F73" s="532"/>
      <c r="G73" s="533"/>
      <c r="H73" s="534"/>
      <c r="I73" s="534"/>
      <c r="J73" s="534"/>
      <c r="K73" s="534"/>
      <c r="L73" s="108"/>
      <c r="M73" s="535"/>
      <c r="N73" s="536"/>
      <c r="O73" s="536"/>
      <c r="P73" s="536"/>
      <c r="Q73" s="536"/>
      <c r="R73" s="536"/>
      <c r="S73" s="536"/>
      <c r="T73" s="536"/>
      <c r="U73" s="536"/>
      <c r="V73" s="536"/>
      <c r="W73" s="536"/>
      <c r="X73" s="537"/>
      <c r="Y73" s="533"/>
      <c r="Z73" s="534"/>
      <c r="AA73" s="534"/>
      <c r="AB73" s="534"/>
      <c r="AC73" s="538"/>
      <c r="AD73" s="530"/>
      <c r="AE73" s="531"/>
      <c r="AF73" s="531"/>
      <c r="AG73" s="532"/>
    </row>
    <row r="74" spans="1:33">
      <c r="A74" s="530"/>
      <c r="B74" s="531"/>
      <c r="C74" s="531"/>
      <c r="D74" s="531"/>
      <c r="E74" s="531"/>
      <c r="F74" s="532"/>
      <c r="G74" s="533"/>
      <c r="H74" s="534"/>
      <c r="I74" s="534"/>
      <c r="J74" s="534"/>
      <c r="K74" s="534"/>
      <c r="L74" s="108"/>
      <c r="M74" s="535"/>
      <c r="N74" s="536"/>
      <c r="O74" s="536"/>
      <c r="P74" s="536"/>
      <c r="Q74" s="536"/>
      <c r="R74" s="536"/>
      <c r="S74" s="536"/>
      <c r="T74" s="536"/>
      <c r="U74" s="536"/>
      <c r="V74" s="536"/>
      <c r="W74" s="536"/>
      <c r="X74" s="537"/>
      <c r="Y74" s="533"/>
      <c r="Z74" s="534"/>
      <c r="AA74" s="534"/>
      <c r="AB74" s="534"/>
      <c r="AC74" s="538"/>
      <c r="AD74" s="530"/>
      <c r="AE74" s="531"/>
      <c r="AF74" s="531"/>
      <c r="AG74" s="532"/>
    </row>
    <row r="75" spans="1:33">
      <c r="A75" s="530"/>
      <c r="B75" s="531"/>
      <c r="C75" s="531"/>
      <c r="D75" s="531"/>
      <c r="E75" s="531"/>
      <c r="F75" s="532"/>
      <c r="G75" s="533"/>
      <c r="H75" s="534"/>
      <c r="I75" s="534"/>
      <c r="J75" s="534"/>
      <c r="K75" s="534"/>
      <c r="L75" s="108"/>
      <c r="M75" s="535"/>
      <c r="N75" s="536"/>
      <c r="O75" s="536"/>
      <c r="P75" s="536"/>
      <c r="Q75" s="536"/>
      <c r="R75" s="536"/>
      <c r="S75" s="536"/>
      <c r="T75" s="536"/>
      <c r="U75" s="536"/>
      <c r="V75" s="536"/>
      <c r="W75" s="536"/>
      <c r="X75" s="537"/>
      <c r="Y75" s="533"/>
      <c r="Z75" s="534"/>
      <c r="AA75" s="534"/>
      <c r="AB75" s="534"/>
      <c r="AC75" s="538"/>
      <c r="AD75" s="530"/>
      <c r="AE75" s="531"/>
      <c r="AF75" s="531"/>
      <c r="AG75" s="532"/>
    </row>
    <row r="76" spans="1:33">
      <c r="A76" s="530"/>
      <c r="B76" s="531"/>
      <c r="C76" s="531"/>
      <c r="D76" s="531"/>
      <c r="E76" s="531"/>
      <c r="F76" s="532"/>
      <c r="G76" s="533"/>
      <c r="H76" s="534"/>
      <c r="I76" s="534"/>
      <c r="J76" s="534"/>
      <c r="K76" s="534"/>
      <c r="L76" s="108"/>
      <c r="M76" s="535"/>
      <c r="N76" s="536"/>
      <c r="O76" s="536"/>
      <c r="P76" s="536"/>
      <c r="Q76" s="536"/>
      <c r="R76" s="536"/>
      <c r="S76" s="536"/>
      <c r="T76" s="536"/>
      <c r="U76" s="536"/>
      <c r="V76" s="536"/>
      <c r="W76" s="536"/>
      <c r="X76" s="537"/>
      <c r="Y76" s="533"/>
      <c r="Z76" s="534"/>
      <c r="AA76" s="534"/>
      <c r="AB76" s="534"/>
      <c r="AC76" s="538"/>
      <c r="AD76" s="530"/>
      <c r="AE76" s="531"/>
      <c r="AF76" s="531"/>
      <c r="AG76" s="532"/>
    </row>
    <row r="77" spans="1:33">
      <c r="A77" s="530"/>
      <c r="B77" s="531"/>
      <c r="C77" s="531"/>
      <c r="D77" s="531"/>
      <c r="E77" s="531"/>
      <c r="F77" s="532"/>
      <c r="G77" s="533"/>
      <c r="H77" s="534"/>
      <c r="I77" s="534"/>
      <c r="J77" s="534"/>
      <c r="K77" s="534"/>
      <c r="L77" s="108"/>
      <c r="M77" s="535"/>
      <c r="N77" s="536"/>
      <c r="O77" s="536"/>
      <c r="P77" s="536"/>
      <c r="Q77" s="536"/>
      <c r="R77" s="536"/>
      <c r="S77" s="536"/>
      <c r="T77" s="536"/>
      <c r="U77" s="536"/>
      <c r="V77" s="536"/>
      <c r="W77" s="536"/>
      <c r="X77" s="537"/>
      <c r="Y77" s="533"/>
      <c r="Z77" s="534"/>
      <c r="AA77" s="534"/>
      <c r="AB77" s="534"/>
      <c r="AC77" s="538"/>
      <c r="AD77" s="530"/>
      <c r="AE77" s="531"/>
      <c r="AF77" s="531"/>
      <c r="AG77" s="532"/>
    </row>
    <row r="78" spans="1:33">
      <c r="A78" s="530"/>
      <c r="B78" s="531"/>
      <c r="C78" s="531"/>
      <c r="D78" s="531"/>
      <c r="E78" s="531"/>
      <c r="F78" s="532"/>
      <c r="G78" s="533"/>
      <c r="H78" s="534"/>
      <c r="I78" s="534"/>
      <c r="J78" s="534"/>
      <c r="K78" s="534"/>
      <c r="L78" s="108"/>
      <c r="M78" s="535"/>
      <c r="N78" s="536"/>
      <c r="O78" s="536"/>
      <c r="P78" s="536"/>
      <c r="Q78" s="536"/>
      <c r="R78" s="536"/>
      <c r="S78" s="536"/>
      <c r="T78" s="536"/>
      <c r="U78" s="536"/>
      <c r="V78" s="536"/>
      <c r="W78" s="536"/>
      <c r="X78" s="537"/>
      <c r="Y78" s="533"/>
      <c r="Z78" s="534"/>
      <c r="AA78" s="534"/>
      <c r="AB78" s="534"/>
      <c r="AC78" s="538"/>
      <c r="AD78" s="530"/>
      <c r="AE78" s="531"/>
      <c r="AF78" s="531"/>
      <c r="AG78" s="532"/>
    </row>
    <row r="79" spans="1:33">
      <c r="A79" s="530"/>
      <c r="B79" s="531"/>
      <c r="C79" s="531"/>
      <c r="D79" s="531"/>
      <c r="E79" s="531"/>
      <c r="F79" s="532"/>
      <c r="G79" s="533"/>
      <c r="H79" s="534"/>
      <c r="I79" s="534"/>
      <c r="J79" s="534"/>
      <c r="K79" s="534"/>
      <c r="L79" s="108"/>
      <c r="M79" s="535"/>
      <c r="N79" s="536"/>
      <c r="O79" s="536"/>
      <c r="P79" s="536"/>
      <c r="Q79" s="536"/>
      <c r="R79" s="536"/>
      <c r="S79" s="536"/>
      <c r="T79" s="536"/>
      <c r="U79" s="536"/>
      <c r="V79" s="536"/>
      <c r="W79" s="536"/>
      <c r="X79" s="537"/>
      <c r="Y79" s="533"/>
      <c r="Z79" s="534"/>
      <c r="AA79" s="534"/>
      <c r="AB79" s="534"/>
      <c r="AC79" s="538"/>
      <c r="AD79" s="530"/>
      <c r="AE79" s="531"/>
      <c r="AF79" s="531"/>
      <c r="AG79" s="532"/>
    </row>
    <row r="80" spans="1:33">
      <c r="A80" s="530"/>
      <c r="B80" s="531"/>
      <c r="C80" s="531"/>
      <c r="D80" s="531"/>
      <c r="E80" s="531"/>
      <c r="F80" s="532"/>
      <c r="G80" s="533"/>
      <c r="H80" s="534"/>
      <c r="I80" s="534"/>
      <c r="J80" s="534"/>
      <c r="K80" s="534"/>
      <c r="L80" s="108"/>
      <c r="M80" s="535"/>
      <c r="N80" s="536"/>
      <c r="O80" s="536"/>
      <c r="P80" s="536"/>
      <c r="Q80" s="536"/>
      <c r="R80" s="536"/>
      <c r="S80" s="536"/>
      <c r="T80" s="536"/>
      <c r="U80" s="536"/>
      <c r="V80" s="536"/>
      <c r="W80" s="536"/>
      <c r="X80" s="537"/>
      <c r="Y80" s="533"/>
      <c r="Z80" s="534"/>
      <c r="AA80" s="534"/>
      <c r="AB80" s="534"/>
      <c r="AC80" s="538"/>
      <c r="AD80" s="530"/>
      <c r="AE80" s="531"/>
      <c r="AF80" s="531"/>
      <c r="AG80" s="532"/>
    </row>
    <row r="81" spans="1:33">
      <c r="A81" s="530"/>
      <c r="B81" s="531"/>
      <c r="C81" s="531"/>
      <c r="D81" s="531"/>
      <c r="E81" s="531"/>
      <c r="F81" s="532"/>
      <c r="G81" s="533"/>
      <c r="H81" s="534"/>
      <c r="I81" s="534"/>
      <c r="J81" s="534"/>
      <c r="K81" s="534"/>
      <c r="L81" s="108"/>
      <c r="M81" s="535"/>
      <c r="N81" s="536"/>
      <c r="O81" s="536"/>
      <c r="P81" s="536"/>
      <c r="Q81" s="536"/>
      <c r="R81" s="536"/>
      <c r="S81" s="536"/>
      <c r="T81" s="536"/>
      <c r="U81" s="536"/>
      <c r="V81" s="536"/>
      <c r="W81" s="536"/>
      <c r="X81" s="537"/>
      <c r="Y81" s="533"/>
      <c r="Z81" s="534"/>
      <c r="AA81" s="534"/>
      <c r="AB81" s="534"/>
      <c r="AC81" s="538"/>
      <c r="AD81" s="530"/>
      <c r="AE81" s="531"/>
      <c r="AF81" s="531"/>
      <c r="AG81" s="532"/>
    </row>
    <row r="82" spans="1:33">
      <c r="A82" s="530"/>
      <c r="B82" s="531"/>
      <c r="C82" s="531"/>
      <c r="D82" s="531"/>
      <c r="E82" s="531"/>
      <c r="F82" s="532"/>
      <c r="G82" s="533"/>
      <c r="H82" s="534"/>
      <c r="I82" s="534"/>
      <c r="J82" s="534"/>
      <c r="K82" s="534"/>
      <c r="L82" s="108"/>
      <c r="M82" s="535"/>
      <c r="N82" s="536"/>
      <c r="O82" s="536"/>
      <c r="P82" s="536"/>
      <c r="Q82" s="536"/>
      <c r="R82" s="536"/>
      <c r="S82" s="536"/>
      <c r="T82" s="536"/>
      <c r="U82" s="536"/>
      <c r="V82" s="536"/>
      <c r="W82" s="536"/>
      <c r="X82" s="537"/>
      <c r="Y82" s="533"/>
      <c r="Z82" s="534"/>
      <c r="AA82" s="534"/>
      <c r="AB82" s="534"/>
      <c r="AC82" s="538"/>
      <c r="AD82" s="530"/>
      <c r="AE82" s="531"/>
      <c r="AF82" s="531"/>
      <c r="AG82" s="532"/>
    </row>
    <row r="83" spans="1:33">
      <c r="A83" s="530"/>
      <c r="B83" s="531"/>
      <c r="C83" s="531"/>
      <c r="D83" s="531"/>
      <c r="E83" s="531"/>
      <c r="F83" s="532"/>
      <c r="G83" s="533"/>
      <c r="H83" s="534"/>
      <c r="I83" s="534"/>
      <c r="J83" s="534"/>
      <c r="K83" s="534"/>
      <c r="L83" s="108"/>
      <c r="M83" s="535"/>
      <c r="N83" s="536"/>
      <c r="O83" s="536"/>
      <c r="P83" s="536"/>
      <c r="Q83" s="536"/>
      <c r="R83" s="536"/>
      <c r="S83" s="536"/>
      <c r="T83" s="536"/>
      <c r="U83" s="536"/>
      <c r="V83" s="536"/>
      <c r="W83" s="536"/>
      <c r="X83" s="537"/>
      <c r="Y83" s="533"/>
      <c r="Z83" s="534"/>
      <c r="AA83" s="534"/>
      <c r="AB83" s="534"/>
      <c r="AC83" s="538"/>
      <c r="AD83" s="530"/>
      <c r="AE83" s="531"/>
      <c r="AF83" s="531"/>
      <c r="AG83" s="532"/>
    </row>
    <row r="84" spans="1:33">
      <c r="A84" s="530"/>
      <c r="B84" s="531"/>
      <c r="C84" s="531"/>
      <c r="D84" s="531"/>
      <c r="E84" s="531"/>
      <c r="F84" s="532"/>
      <c r="G84" s="533"/>
      <c r="H84" s="534"/>
      <c r="I84" s="534"/>
      <c r="J84" s="534"/>
      <c r="K84" s="534"/>
      <c r="L84" s="108"/>
      <c r="M84" s="535"/>
      <c r="N84" s="536"/>
      <c r="O84" s="536"/>
      <c r="P84" s="536"/>
      <c r="Q84" s="536"/>
      <c r="R84" s="536"/>
      <c r="S84" s="536"/>
      <c r="T84" s="536"/>
      <c r="U84" s="536"/>
      <c r="V84" s="536"/>
      <c r="W84" s="536"/>
      <c r="X84" s="537"/>
      <c r="Y84" s="533"/>
      <c r="Z84" s="534"/>
      <c r="AA84" s="534"/>
      <c r="AB84" s="534"/>
      <c r="AC84" s="538"/>
      <c r="AD84" s="530"/>
      <c r="AE84" s="531"/>
      <c r="AF84" s="531"/>
      <c r="AG84" s="532"/>
    </row>
    <row r="85" spans="1:33">
      <c r="A85" s="530"/>
      <c r="B85" s="531"/>
      <c r="C85" s="531"/>
      <c r="D85" s="531"/>
      <c r="E85" s="531"/>
      <c r="F85" s="532"/>
      <c r="G85" s="533"/>
      <c r="H85" s="534"/>
      <c r="I85" s="534"/>
      <c r="J85" s="534"/>
      <c r="K85" s="534"/>
      <c r="L85" s="108"/>
      <c r="M85" s="535"/>
      <c r="N85" s="536"/>
      <c r="O85" s="536"/>
      <c r="P85" s="536"/>
      <c r="Q85" s="536"/>
      <c r="R85" s="536"/>
      <c r="S85" s="536"/>
      <c r="T85" s="536"/>
      <c r="U85" s="536"/>
      <c r="V85" s="536"/>
      <c r="W85" s="536"/>
      <c r="X85" s="537"/>
      <c r="Y85" s="533"/>
      <c r="Z85" s="534"/>
      <c r="AA85" s="534"/>
      <c r="AB85" s="534"/>
      <c r="AC85" s="538"/>
      <c r="AD85" s="530"/>
      <c r="AE85" s="531"/>
      <c r="AF85" s="531"/>
      <c r="AG85" s="532"/>
    </row>
    <row r="86" spans="1:33">
      <c r="A86" s="530"/>
      <c r="B86" s="531"/>
      <c r="C86" s="531"/>
      <c r="D86" s="531"/>
      <c r="E86" s="531"/>
      <c r="F86" s="532"/>
      <c r="G86" s="533"/>
      <c r="H86" s="534"/>
      <c r="I86" s="534"/>
      <c r="J86" s="534"/>
      <c r="K86" s="534"/>
      <c r="L86" s="108"/>
      <c r="M86" s="535"/>
      <c r="N86" s="536"/>
      <c r="O86" s="536"/>
      <c r="P86" s="536"/>
      <c r="Q86" s="536"/>
      <c r="R86" s="536"/>
      <c r="S86" s="536"/>
      <c r="T86" s="536"/>
      <c r="U86" s="536"/>
      <c r="V86" s="536"/>
      <c r="W86" s="536"/>
      <c r="X86" s="537"/>
      <c r="Y86" s="533"/>
      <c r="Z86" s="534"/>
      <c r="AA86" s="534"/>
      <c r="AB86" s="534"/>
      <c r="AC86" s="538"/>
      <c r="AD86" s="530"/>
      <c r="AE86" s="531"/>
      <c r="AF86" s="531"/>
      <c r="AG86" s="532"/>
    </row>
    <row r="87" spans="1:33">
      <c r="A87" s="530"/>
      <c r="B87" s="531"/>
      <c r="C87" s="531"/>
      <c r="D87" s="531"/>
      <c r="E87" s="531"/>
      <c r="F87" s="532"/>
      <c r="G87" s="533"/>
      <c r="H87" s="534"/>
      <c r="I87" s="534"/>
      <c r="J87" s="534"/>
      <c r="K87" s="534"/>
      <c r="L87" s="108"/>
      <c r="M87" s="535"/>
      <c r="N87" s="536"/>
      <c r="O87" s="536"/>
      <c r="P87" s="536"/>
      <c r="Q87" s="536"/>
      <c r="R87" s="536"/>
      <c r="S87" s="536"/>
      <c r="T87" s="536"/>
      <c r="U87" s="536"/>
      <c r="V87" s="536"/>
      <c r="W87" s="536"/>
      <c r="X87" s="537"/>
      <c r="Y87" s="533"/>
      <c r="Z87" s="534"/>
      <c r="AA87" s="534"/>
      <c r="AB87" s="534"/>
      <c r="AC87" s="538"/>
      <c r="AD87" s="530"/>
      <c r="AE87" s="531"/>
      <c r="AF87" s="531"/>
      <c r="AG87" s="532"/>
    </row>
    <row r="88" spans="1:33">
      <c r="A88" s="530"/>
      <c r="B88" s="531"/>
      <c r="C88" s="531"/>
      <c r="D88" s="531"/>
      <c r="E88" s="531"/>
      <c r="F88" s="532"/>
      <c r="G88" s="533"/>
      <c r="H88" s="534"/>
      <c r="I88" s="534"/>
      <c r="J88" s="534"/>
      <c r="K88" s="534"/>
      <c r="L88" s="108"/>
      <c r="M88" s="535"/>
      <c r="N88" s="536"/>
      <c r="O88" s="536"/>
      <c r="P88" s="536"/>
      <c r="Q88" s="536"/>
      <c r="R88" s="536"/>
      <c r="S88" s="536"/>
      <c r="T88" s="536"/>
      <c r="U88" s="536"/>
      <c r="V88" s="536"/>
      <c r="W88" s="536"/>
      <c r="X88" s="537"/>
      <c r="Y88" s="533"/>
      <c r="Z88" s="534"/>
      <c r="AA88" s="534"/>
      <c r="AB88" s="534"/>
      <c r="AC88" s="538"/>
      <c r="AD88" s="530"/>
      <c r="AE88" s="531"/>
      <c r="AF88" s="531"/>
      <c r="AG88" s="532"/>
    </row>
    <row r="89" spans="1:33">
      <c r="A89" s="530"/>
      <c r="B89" s="531"/>
      <c r="C89" s="531"/>
      <c r="D89" s="531"/>
      <c r="E89" s="531"/>
      <c r="F89" s="532"/>
      <c r="G89" s="533"/>
      <c r="H89" s="534"/>
      <c r="I89" s="534"/>
      <c r="J89" s="534"/>
      <c r="K89" s="534"/>
      <c r="L89" s="108"/>
      <c r="M89" s="535"/>
      <c r="N89" s="536"/>
      <c r="O89" s="536"/>
      <c r="P89" s="536"/>
      <c r="Q89" s="536"/>
      <c r="R89" s="536"/>
      <c r="S89" s="536"/>
      <c r="T89" s="536"/>
      <c r="U89" s="536"/>
      <c r="V89" s="536"/>
      <c r="W89" s="536"/>
      <c r="X89" s="537"/>
      <c r="Y89" s="533"/>
      <c r="Z89" s="534"/>
      <c r="AA89" s="534"/>
      <c r="AB89" s="534"/>
      <c r="AC89" s="538"/>
      <c r="AD89" s="530"/>
      <c r="AE89" s="531"/>
      <c r="AF89" s="531"/>
      <c r="AG89" s="532"/>
    </row>
    <row r="90" spans="1:33">
      <c r="A90" s="530"/>
      <c r="B90" s="531"/>
      <c r="C90" s="531"/>
      <c r="D90" s="531"/>
      <c r="E90" s="531"/>
      <c r="F90" s="532"/>
      <c r="G90" s="533"/>
      <c r="H90" s="534"/>
      <c r="I90" s="534"/>
      <c r="J90" s="534"/>
      <c r="K90" s="534"/>
      <c r="L90" s="108"/>
      <c r="M90" s="535"/>
      <c r="N90" s="536"/>
      <c r="O90" s="536"/>
      <c r="P90" s="536"/>
      <c r="Q90" s="536"/>
      <c r="R90" s="536"/>
      <c r="S90" s="536"/>
      <c r="T90" s="536"/>
      <c r="U90" s="536"/>
      <c r="V90" s="536"/>
      <c r="W90" s="536"/>
      <c r="X90" s="537"/>
      <c r="Y90" s="533"/>
      <c r="Z90" s="534"/>
      <c r="AA90" s="534"/>
      <c r="AB90" s="534"/>
      <c r="AC90" s="538"/>
      <c r="AD90" s="530"/>
      <c r="AE90" s="531"/>
      <c r="AF90" s="531"/>
      <c r="AG90" s="532"/>
    </row>
    <row r="91" spans="1:33">
      <c r="A91" s="530"/>
      <c r="B91" s="531"/>
      <c r="C91" s="531"/>
      <c r="D91" s="531"/>
      <c r="E91" s="531"/>
      <c r="F91" s="532"/>
      <c r="G91" s="533"/>
      <c r="H91" s="534"/>
      <c r="I91" s="534"/>
      <c r="J91" s="534"/>
      <c r="K91" s="534"/>
      <c r="L91" s="108"/>
      <c r="M91" s="535"/>
      <c r="N91" s="536"/>
      <c r="O91" s="536"/>
      <c r="P91" s="536"/>
      <c r="Q91" s="536"/>
      <c r="R91" s="536"/>
      <c r="S91" s="536"/>
      <c r="T91" s="536"/>
      <c r="U91" s="536"/>
      <c r="V91" s="536"/>
      <c r="W91" s="536"/>
      <c r="X91" s="537"/>
      <c r="Y91" s="533"/>
      <c r="Z91" s="534"/>
      <c r="AA91" s="534"/>
      <c r="AB91" s="534"/>
      <c r="AC91" s="538"/>
      <c r="AD91" s="530"/>
      <c r="AE91" s="531"/>
      <c r="AF91" s="531"/>
      <c r="AG91" s="532"/>
    </row>
    <row r="92" spans="1:33">
      <c r="A92" s="530"/>
      <c r="B92" s="531"/>
      <c r="C92" s="531"/>
      <c r="D92" s="531"/>
      <c r="E92" s="531"/>
      <c r="F92" s="532"/>
      <c r="G92" s="533"/>
      <c r="H92" s="534"/>
      <c r="I92" s="534"/>
      <c r="J92" s="534"/>
      <c r="K92" s="534"/>
      <c r="L92" s="108"/>
      <c r="M92" s="535"/>
      <c r="N92" s="536"/>
      <c r="O92" s="536"/>
      <c r="P92" s="536"/>
      <c r="Q92" s="536"/>
      <c r="R92" s="536"/>
      <c r="S92" s="536"/>
      <c r="T92" s="536"/>
      <c r="U92" s="536"/>
      <c r="V92" s="536"/>
      <c r="W92" s="536"/>
      <c r="X92" s="537"/>
      <c r="Y92" s="533"/>
      <c r="Z92" s="534"/>
      <c r="AA92" s="534"/>
      <c r="AB92" s="534"/>
      <c r="AC92" s="538"/>
      <c r="AD92" s="530"/>
      <c r="AE92" s="531"/>
      <c r="AF92" s="531"/>
      <c r="AG92" s="532"/>
    </row>
    <row r="93" spans="1:33">
      <c r="A93" s="530"/>
      <c r="B93" s="531"/>
      <c r="C93" s="531"/>
      <c r="D93" s="531"/>
      <c r="E93" s="531"/>
      <c r="F93" s="532"/>
      <c r="G93" s="533"/>
      <c r="H93" s="534"/>
      <c r="I93" s="534"/>
      <c r="J93" s="534"/>
      <c r="K93" s="534"/>
      <c r="L93" s="108"/>
      <c r="M93" s="535"/>
      <c r="N93" s="536"/>
      <c r="O93" s="536"/>
      <c r="P93" s="536"/>
      <c r="Q93" s="536"/>
      <c r="R93" s="536"/>
      <c r="S93" s="536"/>
      <c r="T93" s="536"/>
      <c r="U93" s="536"/>
      <c r="V93" s="536"/>
      <c r="W93" s="536"/>
      <c r="X93" s="537"/>
      <c r="Y93" s="533"/>
      <c r="Z93" s="534"/>
      <c r="AA93" s="534"/>
      <c r="AB93" s="534"/>
      <c r="AC93" s="538"/>
      <c r="AD93" s="530"/>
      <c r="AE93" s="531"/>
      <c r="AF93" s="531"/>
      <c r="AG93" s="532"/>
    </row>
    <row r="94" spans="1:33">
      <c r="A94" s="530"/>
      <c r="B94" s="531"/>
      <c r="C94" s="531"/>
      <c r="D94" s="531"/>
      <c r="E94" s="531"/>
      <c r="F94" s="532"/>
      <c r="G94" s="533"/>
      <c r="H94" s="534"/>
      <c r="I94" s="534"/>
      <c r="J94" s="534"/>
      <c r="K94" s="534"/>
      <c r="L94" s="108"/>
      <c r="M94" s="535"/>
      <c r="N94" s="536"/>
      <c r="O94" s="536"/>
      <c r="P94" s="536"/>
      <c r="Q94" s="536"/>
      <c r="R94" s="536"/>
      <c r="S94" s="536"/>
      <c r="T94" s="536"/>
      <c r="U94" s="536"/>
      <c r="V94" s="536"/>
      <c r="W94" s="536"/>
      <c r="X94" s="537"/>
      <c r="Y94" s="533"/>
      <c r="Z94" s="534"/>
      <c r="AA94" s="534"/>
      <c r="AB94" s="534"/>
      <c r="AC94" s="538"/>
      <c r="AD94" s="530"/>
      <c r="AE94" s="531"/>
      <c r="AF94" s="531"/>
      <c r="AG94" s="532"/>
    </row>
    <row r="95" spans="1:33">
      <c r="A95" s="520"/>
      <c r="B95" s="521"/>
      <c r="C95" s="521"/>
      <c r="D95" s="521"/>
      <c r="E95" s="521"/>
      <c r="F95" s="522"/>
      <c r="G95" s="523"/>
      <c r="H95" s="524"/>
      <c r="I95" s="524"/>
      <c r="J95" s="524"/>
      <c r="K95" s="524"/>
      <c r="L95" s="109"/>
      <c r="M95" s="525"/>
      <c r="N95" s="526"/>
      <c r="O95" s="526"/>
      <c r="P95" s="526"/>
      <c r="Q95" s="526"/>
      <c r="R95" s="526"/>
      <c r="S95" s="526"/>
      <c r="T95" s="526"/>
      <c r="U95" s="526"/>
      <c r="V95" s="526"/>
      <c r="W95" s="526"/>
      <c r="X95" s="527"/>
      <c r="Y95" s="523"/>
      <c r="Z95" s="524"/>
      <c r="AA95" s="524"/>
      <c r="AB95" s="524"/>
      <c r="AC95" s="528"/>
      <c r="AD95" s="520"/>
      <c r="AE95" s="521"/>
      <c r="AF95" s="521"/>
      <c r="AG95" s="522"/>
    </row>
    <row r="101" spans="1:33" ht="13.5">
      <c r="A101" s="529" t="s">
        <v>90</v>
      </c>
      <c r="B101" s="529"/>
      <c r="C101" s="529"/>
      <c r="D101" s="529"/>
      <c r="E101" s="529"/>
      <c r="F101" s="529"/>
      <c r="G101" s="529"/>
      <c r="H101" s="529"/>
      <c r="I101" s="529"/>
      <c r="J101" s="529"/>
      <c r="K101" s="529"/>
      <c r="L101" s="529"/>
      <c r="M101" s="529"/>
      <c r="N101" s="529"/>
      <c r="O101" s="529"/>
      <c r="P101" s="529"/>
      <c r="Q101" s="529"/>
      <c r="R101" s="529"/>
      <c r="S101" s="529"/>
      <c r="T101" s="529"/>
      <c r="U101" s="529"/>
      <c r="V101" s="529"/>
      <c r="W101" s="529"/>
      <c r="X101" s="529"/>
      <c r="Y101" s="529"/>
      <c r="Z101" s="529"/>
      <c r="AA101" s="529"/>
      <c r="AB101" s="529"/>
      <c r="AC101" s="529"/>
      <c r="AD101" s="529"/>
      <c r="AE101" s="529"/>
      <c r="AF101" s="529"/>
      <c r="AG101" s="529"/>
    </row>
    <row r="102" spans="1:33">
      <c r="A102" s="519" t="s">
        <v>91</v>
      </c>
      <c r="B102" s="519"/>
      <c r="C102" s="519"/>
      <c r="D102" s="519"/>
      <c r="E102" s="519"/>
      <c r="F102" s="519"/>
      <c r="G102" s="519"/>
      <c r="H102" s="519" t="s">
        <v>92</v>
      </c>
      <c r="I102" s="519"/>
      <c r="J102" s="519"/>
      <c r="K102" s="519"/>
      <c r="L102" s="519"/>
      <c r="M102" s="519"/>
      <c r="N102" s="519"/>
      <c r="O102" s="519"/>
      <c r="P102" s="519" t="s">
        <v>93</v>
      </c>
      <c r="Q102" s="519"/>
      <c r="R102" s="519"/>
      <c r="S102" s="519" t="s">
        <v>94</v>
      </c>
      <c r="T102" s="519"/>
      <c r="U102" s="519"/>
      <c r="V102" s="519"/>
      <c r="W102" s="519"/>
      <c r="X102" s="519" t="s">
        <v>85</v>
      </c>
      <c r="Y102" s="519"/>
      <c r="Z102" s="519"/>
      <c r="AA102" s="519"/>
      <c r="AB102" s="519"/>
      <c r="AC102" s="519" t="s">
        <v>95</v>
      </c>
      <c r="AD102" s="519"/>
      <c r="AE102" s="519"/>
      <c r="AF102" s="519"/>
      <c r="AG102" s="519"/>
    </row>
    <row r="103" spans="1:33">
      <c r="A103" s="514"/>
      <c r="B103" s="514"/>
      <c r="C103" s="514"/>
      <c r="D103" s="514"/>
      <c r="E103" s="514"/>
      <c r="F103" s="514"/>
      <c r="G103" s="514"/>
      <c r="H103" s="515"/>
      <c r="I103" s="515"/>
      <c r="J103" s="515"/>
      <c r="K103" s="515"/>
      <c r="L103" s="515"/>
      <c r="M103" s="515"/>
      <c r="N103" s="515"/>
      <c r="O103" s="515"/>
      <c r="P103" s="516"/>
      <c r="Q103" s="516"/>
      <c r="R103" s="516"/>
      <c r="S103" s="517"/>
      <c r="T103" s="517"/>
      <c r="U103" s="517"/>
      <c r="V103" s="517"/>
      <c r="W103" s="517"/>
      <c r="X103" s="517"/>
      <c r="Y103" s="517"/>
      <c r="Z103" s="517"/>
      <c r="AA103" s="517"/>
      <c r="AB103" s="517"/>
      <c r="AC103" s="518"/>
      <c r="AD103" s="518"/>
      <c r="AE103" s="518"/>
      <c r="AF103" s="518"/>
      <c r="AG103" s="518"/>
    </row>
    <row r="104" spans="1:33">
      <c r="A104" s="504"/>
      <c r="B104" s="504"/>
      <c r="C104" s="504"/>
      <c r="D104" s="504"/>
      <c r="E104" s="504"/>
      <c r="F104" s="504"/>
      <c r="G104" s="504"/>
      <c r="H104" s="506"/>
      <c r="I104" s="506"/>
      <c r="J104" s="506"/>
      <c r="K104" s="506"/>
      <c r="L104" s="506"/>
      <c r="M104" s="506"/>
      <c r="N104" s="506"/>
      <c r="O104" s="506"/>
      <c r="P104" s="508"/>
      <c r="Q104" s="508"/>
      <c r="R104" s="508"/>
      <c r="S104" s="510"/>
      <c r="T104" s="510"/>
      <c r="U104" s="510"/>
      <c r="V104" s="510"/>
      <c r="W104" s="510"/>
      <c r="X104" s="510"/>
      <c r="Y104" s="510"/>
      <c r="Z104" s="510"/>
      <c r="AA104" s="510"/>
      <c r="AB104" s="510"/>
      <c r="AC104" s="512"/>
      <c r="AD104" s="512"/>
      <c r="AE104" s="512"/>
      <c r="AF104" s="512"/>
      <c r="AG104" s="512"/>
    </row>
    <row r="105" spans="1:33">
      <c r="A105" s="504"/>
      <c r="B105" s="504"/>
      <c r="C105" s="504"/>
      <c r="D105" s="504"/>
      <c r="E105" s="504"/>
      <c r="F105" s="504"/>
      <c r="G105" s="504"/>
      <c r="H105" s="506"/>
      <c r="I105" s="506"/>
      <c r="J105" s="506"/>
      <c r="K105" s="506"/>
      <c r="L105" s="506"/>
      <c r="M105" s="506"/>
      <c r="N105" s="506"/>
      <c r="O105" s="506"/>
      <c r="P105" s="508"/>
      <c r="Q105" s="508"/>
      <c r="R105" s="508"/>
      <c r="S105" s="510"/>
      <c r="T105" s="510"/>
      <c r="U105" s="510"/>
      <c r="V105" s="510"/>
      <c r="W105" s="510"/>
      <c r="X105" s="510"/>
      <c r="Y105" s="510"/>
      <c r="Z105" s="510"/>
      <c r="AA105" s="510"/>
      <c r="AB105" s="510"/>
      <c r="AC105" s="512"/>
      <c r="AD105" s="512"/>
      <c r="AE105" s="512"/>
      <c r="AF105" s="512"/>
      <c r="AG105" s="512"/>
    </row>
    <row r="106" spans="1:33">
      <c r="A106" s="504"/>
      <c r="B106" s="504"/>
      <c r="C106" s="504"/>
      <c r="D106" s="504"/>
      <c r="E106" s="504"/>
      <c r="F106" s="504"/>
      <c r="G106" s="504"/>
      <c r="H106" s="506"/>
      <c r="I106" s="506"/>
      <c r="J106" s="506"/>
      <c r="K106" s="506"/>
      <c r="L106" s="506"/>
      <c r="M106" s="506"/>
      <c r="N106" s="506"/>
      <c r="O106" s="506"/>
      <c r="P106" s="508"/>
      <c r="Q106" s="508"/>
      <c r="R106" s="508"/>
      <c r="S106" s="510"/>
      <c r="T106" s="510"/>
      <c r="U106" s="510"/>
      <c r="V106" s="510"/>
      <c r="W106" s="510"/>
      <c r="X106" s="510"/>
      <c r="Y106" s="510"/>
      <c r="Z106" s="510"/>
      <c r="AA106" s="510"/>
      <c r="AB106" s="510"/>
      <c r="AC106" s="512"/>
      <c r="AD106" s="512"/>
      <c r="AE106" s="512"/>
      <c r="AF106" s="512"/>
      <c r="AG106" s="512"/>
    </row>
    <row r="107" spans="1:33">
      <c r="A107" s="504"/>
      <c r="B107" s="504"/>
      <c r="C107" s="504"/>
      <c r="D107" s="504"/>
      <c r="E107" s="504"/>
      <c r="F107" s="504"/>
      <c r="G107" s="504"/>
      <c r="H107" s="506"/>
      <c r="I107" s="506"/>
      <c r="J107" s="506"/>
      <c r="K107" s="506"/>
      <c r="L107" s="506"/>
      <c r="M107" s="506"/>
      <c r="N107" s="506"/>
      <c r="O107" s="506"/>
      <c r="P107" s="508"/>
      <c r="Q107" s="508"/>
      <c r="R107" s="508"/>
      <c r="S107" s="510"/>
      <c r="T107" s="510"/>
      <c r="U107" s="510"/>
      <c r="V107" s="510"/>
      <c r="W107" s="510"/>
      <c r="X107" s="510"/>
      <c r="Y107" s="510"/>
      <c r="Z107" s="510"/>
      <c r="AA107" s="510"/>
      <c r="AB107" s="510"/>
      <c r="AC107" s="512"/>
      <c r="AD107" s="512"/>
      <c r="AE107" s="512"/>
      <c r="AF107" s="512"/>
      <c r="AG107" s="512"/>
    </row>
    <row r="108" spans="1:33">
      <c r="A108" s="504"/>
      <c r="B108" s="504"/>
      <c r="C108" s="504"/>
      <c r="D108" s="504"/>
      <c r="E108" s="504"/>
      <c r="F108" s="504"/>
      <c r="G108" s="504"/>
      <c r="H108" s="506"/>
      <c r="I108" s="506"/>
      <c r="J108" s="506"/>
      <c r="K108" s="506"/>
      <c r="L108" s="506"/>
      <c r="M108" s="506"/>
      <c r="N108" s="506"/>
      <c r="O108" s="506"/>
      <c r="P108" s="508"/>
      <c r="Q108" s="508"/>
      <c r="R108" s="508"/>
      <c r="S108" s="510"/>
      <c r="T108" s="510"/>
      <c r="U108" s="510"/>
      <c r="V108" s="510"/>
      <c r="W108" s="510"/>
      <c r="X108" s="510"/>
      <c r="Y108" s="510"/>
      <c r="Z108" s="510"/>
      <c r="AA108" s="510"/>
      <c r="AB108" s="510"/>
      <c r="AC108" s="512"/>
      <c r="AD108" s="512"/>
      <c r="AE108" s="512"/>
      <c r="AF108" s="512"/>
      <c r="AG108" s="512"/>
    </row>
    <row r="109" spans="1:33">
      <c r="A109" s="504"/>
      <c r="B109" s="504"/>
      <c r="C109" s="504"/>
      <c r="D109" s="504"/>
      <c r="E109" s="504"/>
      <c r="F109" s="504"/>
      <c r="G109" s="504"/>
      <c r="H109" s="506"/>
      <c r="I109" s="506"/>
      <c r="J109" s="506"/>
      <c r="K109" s="506"/>
      <c r="L109" s="506"/>
      <c r="M109" s="506"/>
      <c r="N109" s="506"/>
      <c r="O109" s="506"/>
      <c r="P109" s="508"/>
      <c r="Q109" s="508"/>
      <c r="R109" s="508"/>
      <c r="S109" s="510"/>
      <c r="T109" s="510"/>
      <c r="U109" s="510"/>
      <c r="V109" s="510"/>
      <c r="W109" s="510"/>
      <c r="X109" s="510"/>
      <c r="Y109" s="510"/>
      <c r="Z109" s="510"/>
      <c r="AA109" s="510"/>
      <c r="AB109" s="510"/>
      <c r="AC109" s="512"/>
      <c r="AD109" s="512"/>
      <c r="AE109" s="512"/>
      <c r="AF109" s="512"/>
      <c r="AG109" s="512"/>
    </row>
    <row r="110" spans="1:33">
      <c r="A110" s="505"/>
      <c r="B110" s="505"/>
      <c r="C110" s="505"/>
      <c r="D110" s="505"/>
      <c r="E110" s="505"/>
      <c r="F110" s="505"/>
      <c r="G110" s="505"/>
      <c r="H110" s="507"/>
      <c r="I110" s="507"/>
      <c r="J110" s="507"/>
      <c r="K110" s="507"/>
      <c r="L110" s="507"/>
      <c r="M110" s="507"/>
      <c r="N110" s="507"/>
      <c r="O110" s="507"/>
      <c r="P110" s="509"/>
      <c r="Q110" s="509"/>
      <c r="R110" s="509"/>
      <c r="S110" s="511"/>
      <c r="T110" s="511"/>
      <c r="U110" s="511"/>
      <c r="V110" s="511"/>
      <c r="W110" s="511"/>
      <c r="X110" s="511"/>
      <c r="Y110" s="511"/>
      <c r="Z110" s="511"/>
      <c r="AA110" s="511"/>
      <c r="AB110" s="511"/>
      <c r="AC110" s="513"/>
      <c r="AD110" s="513"/>
      <c r="AE110" s="513"/>
      <c r="AF110" s="513"/>
      <c r="AG110" s="513"/>
    </row>
  </sheetData>
  <sheetProtection algorithmName="SHA-512" hashValue="qJ6Oq8VztF5fCsXkBpgvNYdHRN+5ioGKrd6Xh8prACkeBJUSTZoIrLG/DXmOiHgnJ7uv8uegj1v2A7jv/DhWnQ==" saltValue="kw5RrWcQnQ2rjotIZ0A7mw==" spinCount="100000" sheet="1" formatCells="0" formatColumns="0" formatRows="0" selectLockedCells="1"/>
  <mergeCells count="422">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Z7:AF7"/>
    <mergeCell ref="A16:F16"/>
    <mergeCell ref="G16:K16"/>
    <mergeCell ref="M16:X16"/>
    <mergeCell ref="Y16:AC16"/>
    <mergeCell ref="AD16:AG16"/>
    <mergeCell ref="C8:J11"/>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9:G50"/>
    <mergeCell ref="H49:O50"/>
    <mergeCell ref="P49:R50"/>
    <mergeCell ref="S49:W50"/>
    <mergeCell ref="X49:AB50"/>
    <mergeCell ref="AC49:AG50"/>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D6048-790A-402F-B523-949C5739EE06}">
  <sheetPr>
    <tabColor rgb="FFCCFF66"/>
    <pageSetUpPr fitToPage="1"/>
  </sheetPr>
  <dimension ref="A1:AM110"/>
  <sheetViews>
    <sheetView showGridLines="0" view="pageBreakPreview" zoomScale="90" zoomScaleNormal="100" zoomScaleSheetLayoutView="90" workbookViewId="0">
      <selection activeCell="C17" sqref="C17:Y17"/>
    </sheetView>
  </sheetViews>
  <sheetFormatPr defaultColWidth="2.33203125" defaultRowHeight="12.5"/>
  <cols>
    <col min="1" max="37" width="2.33203125" style="3"/>
    <col min="38" max="52" width="0" style="3" hidden="1" customWidth="1"/>
    <col min="53" max="16384" width="2.33203125" style="3"/>
  </cols>
  <sheetData>
    <row r="1" spans="1:39" ht="15" customHeight="1">
      <c r="A1" s="568" t="s">
        <v>509</v>
      </c>
      <c r="B1" s="568"/>
      <c r="C1" s="568"/>
      <c r="D1" s="568"/>
      <c r="E1" s="568"/>
      <c r="F1" s="568"/>
      <c r="G1" s="568"/>
      <c r="H1" s="568"/>
      <c r="I1" s="568"/>
      <c r="J1" s="568"/>
      <c r="K1" s="568"/>
      <c r="L1" s="568"/>
      <c r="M1" s="568"/>
      <c r="N1" s="568"/>
      <c r="O1" s="568"/>
      <c r="P1" s="568"/>
      <c r="Q1" s="568"/>
      <c r="R1" s="568"/>
      <c r="S1" s="568"/>
      <c r="T1" s="568"/>
      <c r="U1" s="568"/>
      <c r="V1" s="568"/>
      <c r="W1" s="568"/>
      <c r="X1" s="568"/>
      <c r="Y1" s="568"/>
      <c r="Z1" s="568"/>
      <c r="AA1" s="568"/>
      <c r="AB1" s="568"/>
      <c r="AC1" s="568"/>
      <c r="AD1" s="568"/>
      <c r="AE1" s="568"/>
      <c r="AF1" s="568"/>
      <c r="AG1" s="568"/>
      <c r="AL1" s="144" t="s">
        <v>482</v>
      </c>
    </row>
    <row r="2" spans="1:39" ht="15">
      <c r="A2" s="1" t="s">
        <v>96</v>
      </c>
      <c r="B2" s="1"/>
      <c r="C2" s="1"/>
      <c r="D2" s="1"/>
      <c r="E2" s="18"/>
      <c r="F2" s="1"/>
      <c r="G2" s="439" t="str">
        <f>IF(表紙様式第1別紙!C11="","",表紙様式第1別紙!C11)</f>
        <v/>
      </c>
      <c r="H2" s="440"/>
      <c r="I2" s="440"/>
      <c r="J2" s="440"/>
      <c r="K2" s="440"/>
      <c r="L2" s="440"/>
      <c r="M2" s="440"/>
      <c r="N2" s="440"/>
      <c r="O2" s="440"/>
      <c r="P2" s="440"/>
      <c r="Q2" s="440"/>
      <c r="R2" s="440"/>
      <c r="S2" s="440"/>
      <c r="T2" s="440"/>
      <c r="U2" s="440"/>
      <c r="V2" s="440"/>
      <c r="W2" s="440"/>
      <c r="X2" s="440"/>
      <c r="Y2" s="440"/>
      <c r="Z2" s="440"/>
      <c r="AA2" s="593"/>
      <c r="AB2" s="594"/>
      <c r="AC2" s="569"/>
      <c r="AD2" s="569"/>
      <c r="AE2" s="569"/>
      <c r="AF2" s="569"/>
      <c r="AG2" s="569"/>
      <c r="AL2" s="145" t="s">
        <v>490</v>
      </c>
    </row>
    <row r="3" spans="1:39" ht="17.25" customHeight="1">
      <c r="A3" s="570" t="s">
        <v>485</v>
      </c>
      <c r="B3" s="570"/>
      <c r="C3" s="570"/>
      <c r="D3" s="570"/>
      <c r="E3" s="570"/>
      <c r="F3" s="570"/>
      <c r="G3" s="570"/>
      <c r="H3" s="570"/>
      <c r="I3" s="570"/>
      <c r="J3" s="570"/>
      <c r="K3" s="570"/>
      <c r="L3" s="570"/>
      <c r="M3" s="570"/>
      <c r="N3" s="570"/>
      <c r="O3" s="570"/>
      <c r="P3" s="571"/>
      <c r="Q3" s="519" t="s">
        <v>74</v>
      </c>
      <c r="R3" s="519"/>
      <c r="S3" s="519"/>
      <c r="T3" s="519"/>
      <c r="U3" s="519">
        <v>2026</v>
      </c>
      <c r="V3" s="519"/>
      <c r="W3" s="519"/>
      <c r="X3" s="519"/>
      <c r="Y3" s="556" t="s">
        <v>481</v>
      </c>
      <c r="Z3" s="556"/>
      <c r="AA3" s="595"/>
      <c r="AB3" s="595"/>
      <c r="AC3" s="595"/>
      <c r="AD3" s="595"/>
      <c r="AE3" s="519" t="s">
        <v>144</v>
      </c>
      <c r="AF3" s="519"/>
      <c r="AG3" s="519"/>
      <c r="AL3" s="145" t="s">
        <v>664</v>
      </c>
    </row>
    <row r="4" spans="1:39" ht="12" customHeight="1">
      <c r="A4" s="582" t="s">
        <v>75</v>
      </c>
      <c r="B4" s="582"/>
      <c r="C4" s="564" t="s">
        <v>76</v>
      </c>
      <c r="D4" s="564"/>
      <c r="E4" s="564"/>
      <c r="F4" s="564"/>
      <c r="G4" s="564"/>
      <c r="H4" s="564"/>
      <c r="I4" s="564"/>
      <c r="J4" s="564"/>
      <c r="K4" s="564" t="s">
        <v>77</v>
      </c>
      <c r="L4" s="564"/>
      <c r="M4" s="564"/>
      <c r="N4" s="564"/>
      <c r="O4" s="564"/>
      <c r="P4" s="564"/>
      <c r="Q4" s="564"/>
      <c r="R4" s="565" t="s">
        <v>78</v>
      </c>
      <c r="S4" s="564"/>
      <c r="T4" s="564"/>
      <c r="U4" s="564"/>
      <c r="V4" s="564"/>
      <c r="W4" s="564"/>
      <c r="X4" s="564"/>
      <c r="Y4" s="564"/>
      <c r="Z4" s="565" t="s">
        <v>79</v>
      </c>
      <c r="AA4" s="564"/>
      <c r="AB4" s="564"/>
      <c r="AC4" s="564"/>
      <c r="AD4" s="564"/>
      <c r="AE4" s="564"/>
      <c r="AF4" s="564"/>
      <c r="AG4" s="564"/>
    </row>
    <row r="5" spans="1:39" ht="12" customHeight="1">
      <c r="A5" s="582"/>
      <c r="B5" s="582"/>
      <c r="C5" s="564"/>
      <c r="D5" s="564"/>
      <c r="E5" s="564"/>
      <c r="F5" s="564"/>
      <c r="G5" s="564"/>
      <c r="H5" s="564"/>
      <c r="I5" s="564"/>
      <c r="J5" s="564"/>
      <c r="K5" s="564"/>
      <c r="L5" s="564"/>
      <c r="M5" s="564"/>
      <c r="N5" s="564"/>
      <c r="O5" s="564"/>
      <c r="P5" s="564"/>
      <c r="Q5" s="564"/>
      <c r="R5" s="564"/>
      <c r="S5" s="564"/>
      <c r="T5" s="564"/>
      <c r="U5" s="564"/>
      <c r="V5" s="564"/>
      <c r="W5" s="564"/>
      <c r="X5" s="564"/>
      <c r="Y5" s="564"/>
      <c r="Z5" s="564"/>
      <c r="AA5" s="564"/>
      <c r="AB5" s="564"/>
      <c r="AC5" s="564"/>
      <c r="AD5" s="564"/>
      <c r="AE5" s="564"/>
      <c r="AF5" s="564"/>
      <c r="AG5" s="564"/>
    </row>
    <row r="6" spans="1:39" ht="12" customHeight="1">
      <c r="A6" s="582"/>
      <c r="B6" s="582"/>
      <c r="C6" s="564"/>
      <c r="D6" s="564"/>
      <c r="E6" s="564"/>
      <c r="F6" s="564"/>
      <c r="G6" s="564"/>
      <c r="H6" s="564"/>
      <c r="I6" s="564"/>
      <c r="J6" s="564"/>
      <c r="K6" s="564"/>
      <c r="L6" s="564"/>
      <c r="M6" s="564"/>
      <c r="N6" s="564"/>
      <c r="O6" s="564"/>
      <c r="P6" s="564"/>
      <c r="Q6" s="564"/>
      <c r="R6" s="564"/>
      <c r="S6" s="564"/>
      <c r="T6" s="564"/>
      <c r="U6" s="564"/>
      <c r="V6" s="564"/>
      <c r="W6" s="564"/>
      <c r="X6" s="564"/>
      <c r="Y6" s="564"/>
      <c r="Z6" s="564"/>
      <c r="AA6" s="564"/>
      <c r="AB6" s="564"/>
      <c r="AC6" s="564"/>
      <c r="AD6" s="564"/>
      <c r="AE6" s="564"/>
      <c r="AF6" s="564"/>
      <c r="AG6" s="564"/>
    </row>
    <row r="7" spans="1:39" ht="12" customHeight="1">
      <c r="A7" s="582"/>
      <c r="B7" s="582"/>
      <c r="C7" s="567" t="str">
        <f>IF(OR('5.代表事業者2_1者(1年目)'!C7:I7="",'6.代表事業者2_1者(2年目)'!C7:I7=""),"",'5.代表事業者2_1者(1年目)'!C7:I7+'6.代表事業者2_1者(2年目)'!C7:I7+'7.代表事業者2_1者(3年目)'!C7:I7)</f>
        <v/>
      </c>
      <c r="D7" s="567"/>
      <c r="E7" s="567"/>
      <c r="F7" s="567"/>
      <c r="G7" s="567"/>
      <c r="H7" s="567"/>
      <c r="I7" s="567"/>
      <c r="J7" s="4" t="s">
        <v>28</v>
      </c>
      <c r="K7" s="567" t="str">
        <f>IF(OR('5.代表事業者2_1者(1年目)'!K7:P7="",'6.代表事業者2_1者(2年目)'!K7:P7=""),"",'5.代表事業者2_1者(1年目)'!K7:P7+'6.代表事業者2_1者(2年目)'!K7:P7+'7.代表事業者2_1者(3年目)'!K7:P7)</f>
        <v/>
      </c>
      <c r="L7" s="567"/>
      <c r="M7" s="567"/>
      <c r="N7" s="567"/>
      <c r="O7" s="567"/>
      <c r="P7" s="567"/>
      <c r="Q7" s="4" t="s">
        <v>28</v>
      </c>
      <c r="R7" s="567" t="str">
        <f>IF(OR('5.代表事業者2_1者(1年目)'!R7:X7="",'6.代表事業者2_1者(2年目)'!R7:X7=""),"",SUM('5.代表事業者2_1者(1年目)'!R7:X7,'6.代表事業者2_1者(2年目)'!R7:X7,'7.代表事業者2_1者(3年目)'!R7:X7))</f>
        <v/>
      </c>
      <c r="S7" s="567"/>
      <c r="T7" s="567"/>
      <c r="U7" s="567"/>
      <c r="V7" s="567"/>
      <c r="W7" s="567"/>
      <c r="X7" s="567"/>
      <c r="Y7" s="4" t="s">
        <v>28</v>
      </c>
      <c r="Z7" s="567" t="str">
        <f>IF(OR('5.代表事業者2_1者(1年目)'!Z7:AF7="",'6.代表事業者2_1者(2年目)'!Z7:AF7=""),"",'5.代表事業者2_1者(1年目)'!Z7:AF7+'6.代表事業者2_1者(2年目)'!Z7:AF7+'7.代表事業者2_1者(3年目)'!Z7:AF7)</f>
        <v/>
      </c>
      <c r="AA7" s="567"/>
      <c r="AB7" s="567"/>
      <c r="AC7" s="567"/>
      <c r="AD7" s="567"/>
      <c r="AE7" s="567"/>
      <c r="AF7" s="567"/>
      <c r="AG7" s="4" t="s">
        <v>28</v>
      </c>
    </row>
    <row r="8" spans="1:39" ht="12" customHeight="1">
      <c r="A8" s="582"/>
      <c r="B8" s="582"/>
      <c r="C8" s="565" t="s">
        <v>80</v>
      </c>
      <c r="D8" s="564"/>
      <c r="E8" s="564"/>
      <c r="F8" s="564"/>
      <c r="G8" s="564"/>
      <c r="H8" s="564"/>
      <c r="I8" s="564"/>
      <c r="J8" s="564"/>
      <c r="K8" s="572" t="s">
        <v>662</v>
      </c>
      <c r="L8" s="573"/>
      <c r="M8" s="573"/>
      <c r="N8" s="573"/>
      <c r="O8" s="573"/>
      <c r="P8" s="573"/>
      <c r="Q8" s="574"/>
      <c r="R8" s="565" t="s">
        <v>81</v>
      </c>
      <c r="S8" s="564"/>
      <c r="T8" s="564"/>
      <c r="U8" s="564"/>
      <c r="V8" s="564"/>
      <c r="W8" s="564"/>
      <c r="X8" s="564"/>
      <c r="Y8" s="564"/>
      <c r="Z8" s="565" t="s">
        <v>82</v>
      </c>
      <c r="AA8" s="564"/>
      <c r="AB8" s="564"/>
      <c r="AC8" s="564"/>
      <c r="AD8" s="564"/>
      <c r="AE8" s="564"/>
      <c r="AF8" s="564"/>
      <c r="AG8" s="564"/>
    </row>
    <row r="9" spans="1:39" ht="12" customHeight="1">
      <c r="A9" s="582"/>
      <c r="B9" s="582"/>
      <c r="C9" s="564"/>
      <c r="D9" s="564"/>
      <c r="E9" s="564"/>
      <c r="F9" s="564"/>
      <c r="G9" s="564"/>
      <c r="H9" s="564"/>
      <c r="I9" s="564"/>
      <c r="J9" s="564"/>
      <c r="K9" s="575" t="str">
        <f>IF(OR(C12="",C12=0),"　　(4)の額","　　　(4)と(5)を比較して")</f>
        <v>　　(4)の額</v>
      </c>
      <c r="L9" s="576"/>
      <c r="M9" s="576"/>
      <c r="N9" s="576"/>
      <c r="O9" s="576"/>
      <c r="P9" s="576"/>
      <c r="Q9" s="577"/>
      <c r="R9" s="564"/>
      <c r="S9" s="564"/>
      <c r="T9" s="564"/>
      <c r="U9" s="564"/>
      <c r="V9" s="564"/>
      <c r="W9" s="564"/>
      <c r="X9" s="564"/>
      <c r="Y9" s="564"/>
      <c r="Z9" s="564"/>
      <c r="AA9" s="564"/>
      <c r="AB9" s="564"/>
      <c r="AC9" s="564"/>
      <c r="AD9" s="564"/>
      <c r="AE9" s="564"/>
      <c r="AF9" s="564"/>
      <c r="AG9" s="564"/>
    </row>
    <row r="10" spans="1:39" ht="12" customHeight="1">
      <c r="A10" s="582"/>
      <c r="B10" s="582"/>
      <c r="C10" s="564"/>
      <c r="D10" s="564"/>
      <c r="E10" s="564"/>
      <c r="F10" s="564"/>
      <c r="G10" s="564"/>
      <c r="H10" s="564"/>
      <c r="I10" s="564"/>
      <c r="J10" s="564"/>
      <c r="K10" s="575" t="str">
        <f>IF(OR(C12="",C12=0),"","　　少ない方の額")</f>
        <v/>
      </c>
      <c r="L10" s="576"/>
      <c r="M10" s="576"/>
      <c r="N10" s="576"/>
      <c r="O10" s="576"/>
      <c r="P10" s="576"/>
      <c r="Q10" s="577"/>
      <c r="R10" s="564"/>
      <c r="S10" s="564"/>
      <c r="T10" s="564"/>
      <c r="U10" s="564"/>
      <c r="V10" s="564"/>
      <c r="W10" s="564"/>
      <c r="X10" s="564"/>
      <c r="Y10" s="564"/>
      <c r="Z10" s="564"/>
      <c r="AA10" s="564"/>
      <c r="AB10" s="564"/>
      <c r="AC10" s="564"/>
      <c r="AD10" s="564"/>
      <c r="AE10" s="564"/>
      <c r="AF10" s="564"/>
      <c r="AG10" s="564"/>
    </row>
    <row r="11" spans="1:39" ht="12" customHeight="1">
      <c r="A11" s="582"/>
      <c r="B11" s="582"/>
      <c r="C11" s="564"/>
      <c r="D11" s="564"/>
      <c r="E11" s="564"/>
      <c r="F11" s="564"/>
      <c r="G11" s="564"/>
      <c r="H11" s="564"/>
      <c r="I11" s="564"/>
      <c r="J11" s="564"/>
      <c r="K11" s="578"/>
      <c r="L11" s="579"/>
      <c r="M11" s="579"/>
      <c r="N11" s="579"/>
      <c r="O11" s="579"/>
      <c r="P11" s="579"/>
      <c r="Q11" s="580"/>
      <c r="R11" s="564"/>
      <c r="S11" s="564"/>
      <c r="T11" s="564"/>
      <c r="U11" s="564"/>
      <c r="V11" s="564"/>
      <c r="W11" s="564"/>
      <c r="X11" s="564"/>
      <c r="Y11" s="564"/>
      <c r="Z11" s="564"/>
      <c r="AA11" s="564"/>
      <c r="AB11" s="564"/>
      <c r="AC11" s="564"/>
      <c r="AD11" s="564"/>
      <c r="AE11" s="564"/>
      <c r="AF11" s="564"/>
      <c r="AG11" s="564"/>
      <c r="AM11" s="5"/>
    </row>
    <row r="12" spans="1:39" ht="12" customHeight="1">
      <c r="A12" s="582"/>
      <c r="B12" s="582"/>
      <c r="C12" s="588" t="str">
        <f>IF(OR('5.代表事業者2_1者(1年目)'!C12:I12="",'6.代表事業者2_1者(2年目)'!C12:I12=""),"",SUM('5.代表事業者2_1者(1年目)'!C12:I12,'6.代表事業者2_1者(2年目)'!C12:I12,'7.代表事業者2_1者(3年目)'!C12:I12))</f>
        <v/>
      </c>
      <c r="D12" s="588"/>
      <c r="E12" s="588"/>
      <c r="F12" s="588"/>
      <c r="G12" s="588"/>
      <c r="H12" s="588"/>
      <c r="I12" s="588"/>
      <c r="J12" s="4" t="s">
        <v>28</v>
      </c>
      <c r="K12" s="567" t="str">
        <f>IF(OR('5.代表事業者2_1者(1年目)'!K12:P12="",'6.代表事業者2_1者(2年目)'!K12:P12=""),"",SUM('5.代表事業者2_1者(1年目)'!K12:P12,'6.代表事業者2_1者(2年目)'!K12:P12,'7.代表事業者2_1者(3年目)'!K12:P12))</f>
        <v/>
      </c>
      <c r="L12" s="567"/>
      <c r="M12" s="567"/>
      <c r="N12" s="567"/>
      <c r="O12" s="567"/>
      <c r="P12" s="567"/>
      <c r="Q12" s="4" t="s">
        <v>28</v>
      </c>
      <c r="R12" s="567" t="str">
        <f>IF(OR('5.代表事業者2_1者(1年目)'!R12:X12="",'6.代表事業者2_1者(2年目)'!R12:X12=""),"",SUM('5.代表事業者2_1者(1年目)'!R12:X12,'6.代表事業者2_1者(2年目)'!R12:X12,'7.代表事業者2_1者(3年目)'!R12:X12))</f>
        <v/>
      </c>
      <c r="S12" s="567"/>
      <c r="T12" s="567"/>
      <c r="U12" s="567"/>
      <c r="V12" s="567"/>
      <c r="W12" s="567"/>
      <c r="X12" s="567"/>
      <c r="Y12" s="4" t="s">
        <v>28</v>
      </c>
      <c r="Z12" s="567" t="str">
        <f>IF(OR('5.代表事業者2_1者(1年目)'!Z12:AF12="",'6.代表事業者2_1者(2年目)'!Z12:AF12=""),"",MIN(SUM('5.代表事業者2_1者(1年目)'!Z12,'6.代表事業者2_1者(2年目)'!Z12,'7.代表事業者2_1者(3年目)'!Z12),事業のパラメータ!AF8))</f>
        <v/>
      </c>
      <c r="AA12" s="567"/>
      <c r="AB12" s="567"/>
      <c r="AC12" s="567"/>
      <c r="AD12" s="567"/>
      <c r="AE12" s="567"/>
      <c r="AF12" s="567"/>
      <c r="AG12" s="4" t="s">
        <v>28</v>
      </c>
      <c r="AL12" s="145" t="s">
        <v>489</v>
      </c>
    </row>
    <row r="13" spans="1:39" ht="12" customHeight="1">
      <c r="A13" s="583" t="s">
        <v>83</v>
      </c>
      <c r="B13" s="583"/>
      <c r="C13" s="583"/>
      <c r="D13" s="583"/>
      <c r="E13" s="583"/>
      <c r="F13" s="583"/>
      <c r="G13" s="583"/>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row>
    <row r="14" spans="1:39" ht="12" customHeight="1">
      <c r="A14" s="519" t="s">
        <v>84</v>
      </c>
      <c r="B14" s="519"/>
      <c r="C14" s="519"/>
      <c r="D14" s="519"/>
      <c r="E14" s="519"/>
      <c r="F14" s="519"/>
      <c r="G14" s="550" t="s">
        <v>85</v>
      </c>
      <c r="H14" s="551"/>
      <c r="I14" s="551"/>
      <c r="J14" s="551"/>
      <c r="K14" s="551"/>
      <c r="L14" s="552"/>
      <c r="M14" s="556" t="s">
        <v>86</v>
      </c>
      <c r="N14" s="556"/>
      <c r="O14" s="556"/>
      <c r="P14" s="556"/>
      <c r="Q14" s="556"/>
      <c r="R14" s="556"/>
      <c r="S14" s="556"/>
      <c r="T14" s="556"/>
      <c r="U14" s="556"/>
      <c r="V14" s="556"/>
      <c r="W14" s="556"/>
      <c r="X14" s="556"/>
      <c r="Y14" s="556"/>
      <c r="Z14" s="556"/>
      <c r="AA14" s="556"/>
      <c r="AB14" s="556"/>
      <c r="AC14" s="557"/>
      <c r="AD14" s="519" t="s">
        <v>87</v>
      </c>
      <c r="AE14" s="519"/>
      <c r="AF14" s="519"/>
      <c r="AG14" s="519"/>
    </row>
    <row r="15" spans="1:39" ht="12" customHeight="1">
      <c r="A15" s="519"/>
      <c r="B15" s="519"/>
      <c r="C15" s="519"/>
      <c r="D15" s="519"/>
      <c r="E15" s="519"/>
      <c r="F15" s="519"/>
      <c r="G15" s="553"/>
      <c r="H15" s="554"/>
      <c r="I15" s="554"/>
      <c r="J15" s="554"/>
      <c r="K15" s="554"/>
      <c r="L15" s="555"/>
      <c r="M15" s="558" t="s">
        <v>88</v>
      </c>
      <c r="N15" s="558"/>
      <c r="O15" s="558"/>
      <c r="P15" s="558"/>
      <c r="Q15" s="558"/>
      <c r="R15" s="558"/>
      <c r="S15" s="558"/>
      <c r="T15" s="558"/>
      <c r="U15" s="558"/>
      <c r="V15" s="558"/>
      <c r="W15" s="558"/>
      <c r="X15" s="559"/>
      <c r="Y15" s="519" t="s">
        <v>85</v>
      </c>
      <c r="Z15" s="519"/>
      <c r="AA15" s="519"/>
      <c r="AB15" s="519"/>
      <c r="AC15" s="519"/>
      <c r="AD15" s="519"/>
      <c r="AE15" s="519"/>
      <c r="AF15" s="519"/>
      <c r="AG15" s="519"/>
    </row>
    <row r="16" spans="1:39" ht="12" customHeight="1">
      <c r="A16" s="539"/>
      <c r="B16" s="540"/>
      <c r="C16" s="540"/>
      <c r="D16" s="540"/>
      <c r="E16" s="540"/>
      <c r="F16" s="541"/>
      <c r="G16" s="542"/>
      <c r="H16" s="543"/>
      <c r="I16" s="543"/>
      <c r="J16" s="543"/>
      <c r="K16" s="543"/>
      <c r="L16" s="107"/>
      <c r="M16" s="544"/>
      <c r="N16" s="545"/>
      <c r="O16" s="545"/>
      <c r="P16" s="545"/>
      <c r="Q16" s="545"/>
      <c r="R16" s="545"/>
      <c r="S16" s="545"/>
      <c r="T16" s="545"/>
      <c r="U16" s="545"/>
      <c r="V16" s="545"/>
      <c r="W16" s="545"/>
      <c r="X16" s="546"/>
      <c r="Y16" s="542"/>
      <c r="Z16" s="543"/>
      <c r="AA16" s="543"/>
      <c r="AB16" s="543"/>
      <c r="AC16" s="547"/>
      <c r="AD16" s="539"/>
      <c r="AE16" s="540"/>
      <c r="AF16" s="540"/>
      <c r="AG16" s="541"/>
    </row>
    <row r="17" spans="1:33" ht="12" customHeight="1">
      <c r="A17" s="530"/>
      <c r="B17" s="531"/>
      <c r="C17" s="531"/>
      <c r="D17" s="531"/>
      <c r="E17" s="531"/>
      <c r="F17" s="532"/>
      <c r="G17" s="533"/>
      <c r="H17" s="534"/>
      <c r="I17" s="534"/>
      <c r="J17" s="534"/>
      <c r="K17" s="534"/>
      <c r="L17" s="108"/>
      <c r="M17" s="535"/>
      <c r="N17" s="536"/>
      <c r="O17" s="536"/>
      <c r="P17" s="536"/>
      <c r="Q17" s="536"/>
      <c r="R17" s="536"/>
      <c r="S17" s="536"/>
      <c r="T17" s="536"/>
      <c r="U17" s="536"/>
      <c r="V17" s="536"/>
      <c r="W17" s="536"/>
      <c r="X17" s="537"/>
      <c r="Y17" s="533"/>
      <c r="Z17" s="534"/>
      <c r="AA17" s="534"/>
      <c r="AB17" s="534"/>
      <c r="AC17" s="538"/>
      <c r="AD17" s="530"/>
      <c r="AE17" s="531"/>
      <c r="AF17" s="531"/>
      <c r="AG17" s="532"/>
    </row>
    <row r="18" spans="1:33" ht="12" customHeight="1">
      <c r="A18" s="530"/>
      <c r="B18" s="531"/>
      <c r="C18" s="531"/>
      <c r="D18" s="531"/>
      <c r="E18" s="531"/>
      <c r="F18" s="532"/>
      <c r="G18" s="533"/>
      <c r="H18" s="534"/>
      <c r="I18" s="534"/>
      <c r="J18" s="534"/>
      <c r="K18" s="534"/>
      <c r="L18" s="108"/>
      <c r="M18" s="535"/>
      <c r="N18" s="536"/>
      <c r="O18" s="536"/>
      <c r="P18" s="536"/>
      <c r="Q18" s="536"/>
      <c r="R18" s="536"/>
      <c r="S18" s="536"/>
      <c r="T18" s="536"/>
      <c r="U18" s="536"/>
      <c r="V18" s="536"/>
      <c r="W18" s="536"/>
      <c r="X18" s="537"/>
      <c r="Y18" s="533"/>
      <c r="Z18" s="534"/>
      <c r="AA18" s="534"/>
      <c r="AB18" s="534"/>
      <c r="AC18" s="538"/>
      <c r="AD18" s="530"/>
      <c r="AE18" s="531"/>
      <c r="AF18" s="531"/>
      <c r="AG18" s="532"/>
    </row>
    <row r="19" spans="1:33" ht="12" customHeight="1">
      <c r="A19" s="530"/>
      <c r="B19" s="531"/>
      <c r="C19" s="531"/>
      <c r="D19" s="531"/>
      <c r="E19" s="531"/>
      <c r="F19" s="532"/>
      <c r="G19" s="533"/>
      <c r="H19" s="534"/>
      <c r="I19" s="534"/>
      <c r="J19" s="534"/>
      <c r="K19" s="534"/>
      <c r="L19" s="108"/>
      <c r="M19" s="535"/>
      <c r="N19" s="536"/>
      <c r="O19" s="536"/>
      <c r="P19" s="536"/>
      <c r="Q19" s="536"/>
      <c r="R19" s="536"/>
      <c r="S19" s="536"/>
      <c r="T19" s="536"/>
      <c r="U19" s="536"/>
      <c r="V19" s="536"/>
      <c r="W19" s="536"/>
      <c r="X19" s="537"/>
      <c r="Y19" s="533"/>
      <c r="Z19" s="534"/>
      <c r="AA19" s="534"/>
      <c r="AB19" s="534"/>
      <c r="AC19" s="538"/>
      <c r="AD19" s="530"/>
      <c r="AE19" s="531"/>
      <c r="AF19" s="531"/>
      <c r="AG19" s="532"/>
    </row>
    <row r="20" spans="1:33" ht="12" customHeight="1">
      <c r="A20" s="530"/>
      <c r="B20" s="531"/>
      <c r="C20" s="531"/>
      <c r="D20" s="531"/>
      <c r="E20" s="531"/>
      <c r="F20" s="532"/>
      <c r="G20" s="533"/>
      <c r="H20" s="534"/>
      <c r="I20" s="534"/>
      <c r="J20" s="534"/>
      <c r="K20" s="534"/>
      <c r="L20" s="108"/>
      <c r="M20" s="535"/>
      <c r="N20" s="536"/>
      <c r="O20" s="536"/>
      <c r="P20" s="536"/>
      <c r="Q20" s="536"/>
      <c r="R20" s="536"/>
      <c r="S20" s="536"/>
      <c r="T20" s="536"/>
      <c r="U20" s="536"/>
      <c r="V20" s="536"/>
      <c r="W20" s="536"/>
      <c r="X20" s="537"/>
      <c r="Y20" s="533"/>
      <c r="Z20" s="534"/>
      <c r="AA20" s="534"/>
      <c r="AB20" s="534"/>
      <c r="AC20" s="538"/>
      <c r="AD20" s="530"/>
      <c r="AE20" s="531"/>
      <c r="AF20" s="531"/>
      <c r="AG20" s="532"/>
    </row>
    <row r="21" spans="1:33" ht="12" customHeight="1">
      <c r="A21" s="530"/>
      <c r="B21" s="531"/>
      <c r="C21" s="531"/>
      <c r="D21" s="531"/>
      <c r="E21" s="531"/>
      <c r="F21" s="532"/>
      <c r="G21" s="533"/>
      <c r="H21" s="534"/>
      <c r="I21" s="534"/>
      <c r="J21" s="534"/>
      <c r="K21" s="534"/>
      <c r="L21" s="108"/>
      <c r="M21" s="535"/>
      <c r="N21" s="536"/>
      <c r="O21" s="536"/>
      <c r="P21" s="536"/>
      <c r="Q21" s="536"/>
      <c r="R21" s="536"/>
      <c r="S21" s="536"/>
      <c r="T21" s="536"/>
      <c r="U21" s="536"/>
      <c r="V21" s="536"/>
      <c r="W21" s="536"/>
      <c r="X21" s="537"/>
      <c r="Y21" s="533"/>
      <c r="Z21" s="534"/>
      <c r="AA21" s="534"/>
      <c r="AB21" s="534"/>
      <c r="AC21" s="538"/>
      <c r="AD21" s="530"/>
      <c r="AE21" s="531"/>
      <c r="AF21" s="531"/>
      <c r="AG21" s="532"/>
    </row>
    <row r="22" spans="1:33" ht="12" customHeight="1">
      <c r="A22" s="530"/>
      <c r="B22" s="531"/>
      <c r="C22" s="531"/>
      <c r="D22" s="531"/>
      <c r="E22" s="531"/>
      <c r="F22" s="532"/>
      <c r="G22" s="533"/>
      <c r="H22" s="534"/>
      <c r="I22" s="534"/>
      <c r="J22" s="534"/>
      <c r="K22" s="534"/>
      <c r="L22" s="108"/>
      <c r="M22" s="535"/>
      <c r="N22" s="536"/>
      <c r="O22" s="536"/>
      <c r="P22" s="536"/>
      <c r="Q22" s="536"/>
      <c r="R22" s="536"/>
      <c r="S22" s="536"/>
      <c r="T22" s="536"/>
      <c r="U22" s="536"/>
      <c r="V22" s="536"/>
      <c r="W22" s="536"/>
      <c r="X22" s="537"/>
      <c r="Y22" s="533"/>
      <c r="Z22" s="534"/>
      <c r="AA22" s="534"/>
      <c r="AB22" s="534"/>
      <c r="AC22" s="538"/>
      <c r="AD22" s="530"/>
      <c r="AE22" s="531"/>
      <c r="AF22" s="531"/>
      <c r="AG22" s="532"/>
    </row>
    <row r="23" spans="1:33" ht="12" customHeight="1">
      <c r="A23" s="530"/>
      <c r="B23" s="531"/>
      <c r="C23" s="531"/>
      <c r="D23" s="531"/>
      <c r="E23" s="531"/>
      <c r="F23" s="532"/>
      <c r="G23" s="533"/>
      <c r="H23" s="534"/>
      <c r="I23" s="534"/>
      <c r="J23" s="534"/>
      <c r="K23" s="534"/>
      <c r="L23" s="108"/>
      <c r="M23" s="535"/>
      <c r="N23" s="536"/>
      <c r="O23" s="536"/>
      <c r="P23" s="536"/>
      <c r="Q23" s="536"/>
      <c r="R23" s="536"/>
      <c r="S23" s="536"/>
      <c r="T23" s="536"/>
      <c r="U23" s="536"/>
      <c r="V23" s="536"/>
      <c r="W23" s="536"/>
      <c r="X23" s="537"/>
      <c r="Y23" s="533"/>
      <c r="Z23" s="534"/>
      <c r="AA23" s="534"/>
      <c r="AB23" s="534"/>
      <c r="AC23" s="538"/>
      <c r="AD23" s="530"/>
      <c r="AE23" s="531"/>
      <c r="AF23" s="531"/>
      <c r="AG23" s="532"/>
    </row>
    <row r="24" spans="1:33" ht="12" customHeight="1">
      <c r="A24" s="530"/>
      <c r="B24" s="531"/>
      <c r="C24" s="531"/>
      <c r="D24" s="531"/>
      <c r="E24" s="531"/>
      <c r="F24" s="532"/>
      <c r="G24" s="533"/>
      <c r="H24" s="534"/>
      <c r="I24" s="534"/>
      <c r="J24" s="534"/>
      <c r="K24" s="534"/>
      <c r="L24" s="108"/>
      <c r="M24" s="535"/>
      <c r="N24" s="536"/>
      <c r="O24" s="536"/>
      <c r="P24" s="536"/>
      <c r="Q24" s="536"/>
      <c r="R24" s="536"/>
      <c r="S24" s="536"/>
      <c r="T24" s="536"/>
      <c r="U24" s="536"/>
      <c r="V24" s="536"/>
      <c r="W24" s="536"/>
      <c r="X24" s="537"/>
      <c r="Y24" s="533"/>
      <c r="Z24" s="534"/>
      <c r="AA24" s="534"/>
      <c r="AB24" s="534"/>
      <c r="AC24" s="538"/>
      <c r="AD24" s="530"/>
      <c r="AE24" s="531"/>
      <c r="AF24" s="531"/>
      <c r="AG24" s="532"/>
    </row>
    <row r="25" spans="1:33" ht="12" customHeight="1">
      <c r="A25" s="530"/>
      <c r="B25" s="531"/>
      <c r="C25" s="531"/>
      <c r="D25" s="531"/>
      <c r="E25" s="531"/>
      <c r="F25" s="532"/>
      <c r="G25" s="533"/>
      <c r="H25" s="534"/>
      <c r="I25" s="534"/>
      <c r="J25" s="534"/>
      <c r="K25" s="534"/>
      <c r="L25" s="108"/>
      <c r="M25" s="535"/>
      <c r="N25" s="536"/>
      <c r="O25" s="536"/>
      <c r="P25" s="536"/>
      <c r="Q25" s="536"/>
      <c r="R25" s="536"/>
      <c r="S25" s="536"/>
      <c r="T25" s="536"/>
      <c r="U25" s="536"/>
      <c r="V25" s="536"/>
      <c r="W25" s="536"/>
      <c r="X25" s="537"/>
      <c r="Y25" s="533"/>
      <c r="Z25" s="534"/>
      <c r="AA25" s="534"/>
      <c r="AB25" s="534"/>
      <c r="AC25" s="538"/>
      <c r="AD25" s="530"/>
      <c r="AE25" s="531"/>
      <c r="AF25" s="531"/>
      <c r="AG25" s="532"/>
    </row>
    <row r="26" spans="1:33" ht="12" customHeight="1">
      <c r="A26" s="530"/>
      <c r="B26" s="531"/>
      <c r="C26" s="531"/>
      <c r="D26" s="531"/>
      <c r="E26" s="531"/>
      <c r="F26" s="532"/>
      <c r="G26" s="533"/>
      <c r="H26" s="534"/>
      <c r="I26" s="534"/>
      <c r="J26" s="534"/>
      <c r="K26" s="534"/>
      <c r="L26" s="108"/>
      <c r="M26" s="535"/>
      <c r="N26" s="536"/>
      <c r="O26" s="536"/>
      <c r="P26" s="536"/>
      <c r="Q26" s="536"/>
      <c r="R26" s="536"/>
      <c r="S26" s="536"/>
      <c r="T26" s="536"/>
      <c r="U26" s="536"/>
      <c r="V26" s="536"/>
      <c r="W26" s="536"/>
      <c r="X26" s="537"/>
      <c r="Y26" s="533"/>
      <c r="Z26" s="534"/>
      <c r="AA26" s="534"/>
      <c r="AB26" s="534"/>
      <c r="AC26" s="538"/>
      <c r="AD26" s="530"/>
      <c r="AE26" s="531"/>
      <c r="AF26" s="531"/>
      <c r="AG26" s="532"/>
    </row>
    <row r="27" spans="1:33" ht="12" customHeight="1">
      <c r="A27" s="530"/>
      <c r="B27" s="531"/>
      <c r="C27" s="531"/>
      <c r="D27" s="531"/>
      <c r="E27" s="531"/>
      <c r="F27" s="532"/>
      <c r="G27" s="533"/>
      <c r="H27" s="534"/>
      <c r="I27" s="534"/>
      <c r="J27" s="534"/>
      <c r="K27" s="534"/>
      <c r="L27" s="108"/>
      <c r="M27" s="535"/>
      <c r="N27" s="536"/>
      <c r="O27" s="536"/>
      <c r="P27" s="536"/>
      <c r="Q27" s="536"/>
      <c r="R27" s="536"/>
      <c r="S27" s="536"/>
      <c r="T27" s="536"/>
      <c r="U27" s="536"/>
      <c r="V27" s="536"/>
      <c r="W27" s="536"/>
      <c r="X27" s="537"/>
      <c r="Y27" s="533"/>
      <c r="Z27" s="534"/>
      <c r="AA27" s="534"/>
      <c r="AB27" s="534"/>
      <c r="AC27" s="538"/>
      <c r="AD27" s="530"/>
      <c r="AE27" s="531"/>
      <c r="AF27" s="531"/>
      <c r="AG27" s="532"/>
    </row>
    <row r="28" spans="1:33" ht="12" customHeight="1">
      <c r="A28" s="530"/>
      <c r="B28" s="531"/>
      <c r="C28" s="531"/>
      <c r="D28" s="531"/>
      <c r="E28" s="531"/>
      <c r="F28" s="532"/>
      <c r="G28" s="533"/>
      <c r="H28" s="534"/>
      <c r="I28" s="534"/>
      <c r="J28" s="534"/>
      <c r="K28" s="534"/>
      <c r="L28" s="108"/>
      <c r="M28" s="535"/>
      <c r="N28" s="536"/>
      <c r="O28" s="536"/>
      <c r="P28" s="536"/>
      <c r="Q28" s="536"/>
      <c r="R28" s="536"/>
      <c r="S28" s="536"/>
      <c r="T28" s="536"/>
      <c r="U28" s="536"/>
      <c r="V28" s="536"/>
      <c r="W28" s="536"/>
      <c r="X28" s="537"/>
      <c r="Y28" s="533"/>
      <c r="Z28" s="534"/>
      <c r="AA28" s="534"/>
      <c r="AB28" s="534"/>
      <c r="AC28" s="538"/>
      <c r="AD28" s="530"/>
      <c r="AE28" s="531"/>
      <c r="AF28" s="531"/>
      <c r="AG28" s="532"/>
    </row>
    <row r="29" spans="1:33" ht="12" customHeight="1">
      <c r="A29" s="530"/>
      <c r="B29" s="531"/>
      <c r="C29" s="531"/>
      <c r="D29" s="531"/>
      <c r="E29" s="531"/>
      <c r="F29" s="532"/>
      <c r="G29" s="533"/>
      <c r="H29" s="534"/>
      <c r="I29" s="534"/>
      <c r="J29" s="534"/>
      <c r="K29" s="534"/>
      <c r="L29" s="108"/>
      <c r="M29" s="535"/>
      <c r="N29" s="536"/>
      <c r="O29" s="536"/>
      <c r="P29" s="536"/>
      <c r="Q29" s="536"/>
      <c r="R29" s="536"/>
      <c r="S29" s="536"/>
      <c r="T29" s="536"/>
      <c r="U29" s="536"/>
      <c r="V29" s="536"/>
      <c r="W29" s="536"/>
      <c r="X29" s="537"/>
      <c r="Y29" s="533"/>
      <c r="Z29" s="534"/>
      <c r="AA29" s="534"/>
      <c r="AB29" s="534"/>
      <c r="AC29" s="538"/>
      <c r="AD29" s="530"/>
      <c r="AE29" s="531"/>
      <c r="AF29" s="531"/>
      <c r="AG29" s="532"/>
    </row>
    <row r="30" spans="1:33" ht="12" customHeight="1">
      <c r="A30" s="530"/>
      <c r="B30" s="531"/>
      <c r="C30" s="531"/>
      <c r="D30" s="531"/>
      <c r="E30" s="531"/>
      <c r="F30" s="532"/>
      <c r="G30" s="533"/>
      <c r="H30" s="534"/>
      <c r="I30" s="534"/>
      <c r="J30" s="534"/>
      <c r="K30" s="534"/>
      <c r="L30" s="108"/>
      <c r="M30" s="535"/>
      <c r="N30" s="536"/>
      <c r="O30" s="536"/>
      <c r="P30" s="536"/>
      <c r="Q30" s="536"/>
      <c r="R30" s="536"/>
      <c r="S30" s="536"/>
      <c r="T30" s="536"/>
      <c r="U30" s="536"/>
      <c r="V30" s="536"/>
      <c r="W30" s="536"/>
      <c r="X30" s="537"/>
      <c r="Y30" s="533"/>
      <c r="Z30" s="534"/>
      <c r="AA30" s="534"/>
      <c r="AB30" s="534"/>
      <c r="AC30" s="538"/>
      <c r="AD30" s="530"/>
      <c r="AE30" s="531"/>
      <c r="AF30" s="531"/>
      <c r="AG30" s="532"/>
    </row>
    <row r="31" spans="1:33" ht="12" customHeight="1">
      <c r="A31" s="530"/>
      <c r="B31" s="531"/>
      <c r="C31" s="531"/>
      <c r="D31" s="531"/>
      <c r="E31" s="531"/>
      <c r="F31" s="532"/>
      <c r="G31" s="533"/>
      <c r="H31" s="534"/>
      <c r="I31" s="534"/>
      <c r="J31" s="534"/>
      <c r="K31" s="534"/>
      <c r="L31" s="108"/>
      <c r="M31" s="535"/>
      <c r="N31" s="536"/>
      <c r="O31" s="536"/>
      <c r="P31" s="536"/>
      <c r="Q31" s="536"/>
      <c r="R31" s="536"/>
      <c r="S31" s="536"/>
      <c r="T31" s="536"/>
      <c r="U31" s="536"/>
      <c r="V31" s="536"/>
      <c r="W31" s="536"/>
      <c r="X31" s="537"/>
      <c r="Y31" s="533"/>
      <c r="Z31" s="534"/>
      <c r="AA31" s="534"/>
      <c r="AB31" s="534"/>
      <c r="AC31" s="538"/>
      <c r="AD31" s="530"/>
      <c r="AE31" s="531"/>
      <c r="AF31" s="531"/>
      <c r="AG31" s="532"/>
    </row>
    <row r="32" spans="1:33" ht="12" customHeight="1">
      <c r="A32" s="530"/>
      <c r="B32" s="531"/>
      <c r="C32" s="531"/>
      <c r="D32" s="531"/>
      <c r="E32" s="531"/>
      <c r="F32" s="532"/>
      <c r="G32" s="533"/>
      <c r="H32" s="534"/>
      <c r="I32" s="534"/>
      <c r="J32" s="534"/>
      <c r="K32" s="534"/>
      <c r="L32" s="108"/>
      <c r="M32" s="535"/>
      <c r="N32" s="536"/>
      <c r="O32" s="536"/>
      <c r="P32" s="536"/>
      <c r="Q32" s="536"/>
      <c r="R32" s="536"/>
      <c r="S32" s="536"/>
      <c r="T32" s="536"/>
      <c r="U32" s="536"/>
      <c r="V32" s="536"/>
      <c r="W32" s="536"/>
      <c r="X32" s="537"/>
      <c r="Y32" s="533"/>
      <c r="Z32" s="534"/>
      <c r="AA32" s="534"/>
      <c r="AB32" s="534"/>
      <c r="AC32" s="538"/>
      <c r="AD32" s="530"/>
      <c r="AE32" s="531"/>
      <c r="AF32" s="531"/>
      <c r="AG32" s="532"/>
    </row>
    <row r="33" spans="1:33" ht="12" customHeight="1">
      <c r="A33" s="530"/>
      <c r="B33" s="531"/>
      <c r="C33" s="531"/>
      <c r="D33" s="531"/>
      <c r="E33" s="531"/>
      <c r="F33" s="532"/>
      <c r="G33" s="533"/>
      <c r="H33" s="534"/>
      <c r="I33" s="534"/>
      <c r="J33" s="534"/>
      <c r="K33" s="534"/>
      <c r="L33" s="108"/>
      <c r="M33" s="535"/>
      <c r="N33" s="536"/>
      <c r="O33" s="536"/>
      <c r="P33" s="536"/>
      <c r="Q33" s="536"/>
      <c r="R33" s="536"/>
      <c r="S33" s="536"/>
      <c r="T33" s="536"/>
      <c r="U33" s="536"/>
      <c r="V33" s="536"/>
      <c r="W33" s="536"/>
      <c r="X33" s="537"/>
      <c r="Y33" s="533"/>
      <c r="Z33" s="534"/>
      <c r="AA33" s="534"/>
      <c r="AB33" s="534"/>
      <c r="AC33" s="538"/>
      <c r="AD33" s="530"/>
      <c r="AE33" s="531"/>
      <c r="AF33" s="531"/>
      <c r="AG33" s="532"/>
    </row>
    <row r="34" spans="1:33" ht="12" customHeight="1">
      <c r="A34" s="530"/>
      <c r="B34" s="531"/>
      <c r="C34" s="531"/>
      <c r="D34" s="531"/>
      <c r="E34" s="531"/>
      <c r="F34" s="532"/>
      <c r="G34" s="533"/>
      <c r="H34" s="534"/>
      <c r="I34" s="534"/>
      <c r="J34" s="534"/>
      <c r="K34" s="534"/>
      <c r="L34" s="108"/>
      <c r="M34" s="535"/>
      <c r="N34" s="536"/>
      <c r="O34" s="536"/>
      <c r="P34" s="536"/>
      <c r="Q34" s="536"/>
      <c r="R34" s="536"/>
      <c r="S34" s="536"/>
      <c r="T34" s="536"/>
      <c r="U34" s="536"/>
      <c r="V34" s="536"/>
      <c r="W34" s="536"/>
      <c r="X34" s="537"/>
      <c r="Y34" s="533"/>
      <c r="Z34" s="534"/>
      <c r="AA34" s="534"/>
      <c r="AB34" s="534"/>
      <c r="AC34" s="538"/>
      <c r="AD34" s="530"/>
      <c r="AE34" s="531"/>
      <c r="AF34" s="531"/>
      <c r="AG34" s="532"/>
    </row>
    <row r="35" spans="1:33" ht="12" customHeight="1">
      <c r="A35" s="530"/>
      <c r="B35" s="531"/>
      <c r="C35" s="531"/>
      <c r="D35" s="531"/>
      <c r="E35" s="531"/>
      <c r="F35" s="532"/>
      <c r="G35" s="533"/>
      <c r="H35" s="534"/>
      <c r="I35" s="534"/>
      <c r="J35" s="534"/>
      <c r="K35" s="534"/>
      <c r="L35" s="108"/>
      <c r="M35" s="535"/>
      <c r="N35" s="536"/>
      <c r="O35" s="536"/>
      <c r="P35" s="536"/>
      <c r="Q35" s="536"/>
      <c r="R35" s="536"/>
      <c r="S35" s="536"/>
      <c r="T35" s="536"/>
      <c r="U35" s="536"/>
      <c r="V35" s="536"/>
      <c r="W35" s="536"/>
      <c r="X35" s="537"/>
      <c r="Y35" s="533"/>
      <c r="Z35" s="534"/>
      <c r="AA35" s="534"/>
      <c r="AB35" s="534"/>
      <c r="AC35" s="538"/>
      <c r="AD35" s="530"/>
      <c r="AE35" s="531"/>
      <c r="AF35" s="531"/>
      <c r="AG35" s="532"/>
    </row>
    <row r="36" spans="1:33" ht="12" customHeight="1">
      <c r="A36" s="530"/>
      <c r="B36" s="531"/>
      <c r="C36" s="531"/>
      <c r="D36" s="531"/>
      <c r="E36" s="531"/>
      <c r="F36" s="532"/>
      <c r="G36" s="533"/>
      <c r="H36" s="534"/>
      <c r="I36" s="534"/>
      <c r="J36" s="534"/>
      <c r="K36" s="534"/>
      <c r="L36" s="108"/>
      <c r="M36" s="535"/>
      <c r="N36" s="536"/>
      <c r="O36" s="536"/>
      <c r="P36" s="536"/>
      <c r="Q36" s="536"/>
      <c r="R36" s="536"/>
      <c r="S36" s="536"/>
      <c r="T36" s="536"/>
      <c r="U36" s="536"/>
      <c r="V36" s="536"/>
      <c r="W36" s="536"/>
      <c r="X36" s="537"/>
      <c r="Y36" s="533"/>
      <c r="Z36" s="534"/>
      <c r="AA36" s="534"/>
      <c r="AB36" s="534"/>
      <c r="AC36" s="538"/>
      <c r="AD36" s="530"/>
      <c r="AE36" s="531"/>
      <c r="AF36" s="531"/>
      <c r="AG36" s="532"/>
    </row>
    <row r="37" spans="1:33" ht="12" customHeight="1">
      <c r="A37" s="530"/>
      <c r="B37" s="531"/>
      <c r="C37" s="531"/>
      <c r="D37" s="531"/>
      <c r="E37" s="531"/>
      <c r="F37" s="532"/>
      <c r="G37" s="533"/>
      <c r="H37" s="534"/>
      <c r="I37" s="534"/>
      <c r="J37" s="534"/>
      <c r="K37" s="534"/>
      <c r="L37" s="108"/>
      <c r="M37" s="535"/>
      <c r="N37" s="536"/>
      <c r="O37" s="536"/>
      <c r="P37" s="536"/>
      <c r="Q37" s="536"/>
      <c r="R37" s="536"/>
      <c r="S37" s="536"/>
      <c r="T37" s="536"/>
      <c r="U37" s="536"/>
      <c r="V37" s="536"/>
      <c r="W37" s="536"/>
      <c r="X37" s="537"/>
      <c r="Y37" s="533"/>
      <c r="Z37" s="534"/>
      <c r="AA37" s="534"/>
      <c r="AB37" s="534"/>
      <c r="AC37" s="538"/>
      <c r="AD37" s="530"/>
      <c r="AE37" s="531"/>
      <c r="AF37" s="531"/>
      <c r="AG37" s="532"/>
    </row>
    <row r="38" spans="1:33" ht="12" customHeight="1">
      <c r="A38" s="530"/>
      <c r="B38" s="531"/>
      <c r="C38" s="531"/>
      <c r="D38" s="531"/>
      <c r="E38" s="531"/>
      <c r="F38" s="532"/>
      <c r="G38" s="533"/>
      <c r="H38" s="534"/>
      <c r="I38" s="534"/>
      <c r="J38" s="534"/>
      <c r="K38" s="534"/>
      <c r="L38" s="108"/>
      <c r="M38" s="535"/>
      <c r="N38" s="536"/>
      <c r="O38" s="536"/>
      <c r="P38" s="536"/>
      <c r="Q38" s="536"/>
      <c r="R38" s="536"/>
      <c r="S38" s="536"/>
      <c r="T38" s="536"/>
      <c r="U38" s="536"/>
      <c r="V38" s="536"/>
      <c r="W38" s="536"/>
      <c r="X38" s="537"/>
      <c r="Y38" s="533"/>
      <c r="Z38" s="534"/>
      <c r="AA38" s="534"/>
      <c r="AB38" s="534"/>
      <c r="AC38" s="538"/>
      <c r="AD38" s="530"/>
      <c r="AE38" s="531"/>
      <c r="AF38" s="531"/>
      <c r="AG38" s="532"/>
    </row>
    <row r="39" spans="1:33" ht="12" customHeight="1">
      <c r="A39" s="530"/>
      <c r="B39" s="531"/>
      <c r="C39" s="531"/>
      <c r="D39" s="531"/>
      <c r="E39" s="531"/>
      <c r="F39" s="532"/>
      <c r="G39" s="533"/>
      <c r="H39" s="534"/>
      <c r="I39" s="534"/>
      <c r="J39" s="534"/>
      <c r="K39" s="534"/>
      <c r="L39" s="108"/>
      <c r="M39" s="535"/>
      <c r="N39" s="536"/>
      <c r="O39" s="536"/>
      <c r="P39" s="536"/>
      <c r="Q39" s="536"/>
      <c r="R39" s="536"/>
      <c r="S39" s="536"/>
      <c r="T39" s="536"/>
      <c r="U39" s="536"/>
      <c r="V39" s="536"/>
      <c r="W39" s="536"/>
      <c r="X39" s="537"/>
      <c r="Y39" s="533"/>
      <c r="Z39" s="534"/>
      <c r="AA39" s="534"/>
      <c r="AB39" s="534"/>
      <c r="AC39" s="538"/>
      <c r="AD39" s="530"/>
      <c r="AE39" s="531"/>
      <c r="AF39" s="531"/>
      <c r="AG39" s="532"/>
    </row>
    <row r="40" spans="1:33" ht="12" customHeight="1">
      <c r="A40" s="530"/>
      <c r="B40" s="531"/>
      <c r="C40" s="531"/>
      <c r="D40" s="531"/>
      <c r="E40" s="531"/>
      <c r="F40" s="532"/>
      <c r="G40" s="533"/>
      <c r="H40" s="534"/>
      <c r="I40" s="534"/>
      <c r="J40" s="534"/>
      <c r="K40" s="534"/>
      <c r="L40" s="108"/>
      <c r="M40" s="535"/>
      <c r="N40" s="536"/>
      <c r="O40" s="536"/>
      <c r="P40" s="536"/>
      <c r="Q40" s="536"/>
      <c r="R40" s="536"/>
      <c r="S40" s="536"/>
      <c r="T40" s="536"/>
      <c r="U40" s="536"/>
      <c r="V40" s="536"/>
      <c r="W40" s="536"/>
      <c r="X40" s="537"/>
      <c r="Y40" s="533"/>
      <c r="Z40" s="534"/>
      <c r="AA40" s="534"/>
      <c r="AB40" s="534"/>
      <c r="AC40" s="538"/>
      <c r="AD40" s="530"/>
      <c r="AE40" s="531"/>
      <c r="AF40" s="531"/>
      <c r="AG40" s="532"/>
    </row>
    <row r="41" spans="1:33" ht="12" customHeight="1">
      <c r="A41" s="530"/>
      <c r="B41" s="531"/>
      <c r="C41" s="531"/>
      <c r="D41" s="531"/>
      <c r="E41" s="531"/>
      <c r="F41" s="532"/>
      <c r="G41" s="533"/>
      <c r="H41" s="534"/>
      <c r="I41" s="534"/>
      <c r="J41" s="534"/>
      <c r="K41" s="534"/>
      <c r="L41" s="108"/>
      <c r="M41" s="535"/>
      <c r="N41" s="536"/>
      <c r="O41" s="536"/>
      <c r="P41" s="536"/>
      <c r="Q41" s="536"/>
      <c r="R41" s="536"/>
      <c r="S41" s="536"/>
      <c r="T41" s="536"/>
      <c r="U41" s="536"/>
      <c r="V41" s="536"/>
      <c r="W41" s="536"/>
      <c r="X41" s="537"/>
      <c r="Y41" s="533"/>
      <c r="Z41" s="534"/>
      <c r="AA41" s="534"/>
      <c r="AB41" s="534"/>
      <c r="AC41" s="538"/>
      <c r="AD41" s="530"/>
      <c r="AE41" s="531"/>
      <c r="AF41" s="531"/>
      <c r="AG41" s="532"/>
    </row>
    <row r="42" spans="1:33" ht="12" customHeight="1">
      <c r="A42" s="530"/>
      <c r="B42" s="531"/>
      <c r="C42" s="531"/>
      <c r="D42" s="531"/>
      <c r="E42" s="531"/>
      <c r="F42" s="532"/>
      <c r="G42" s="533"/>
      <c r="H42" s="534"/>
      <c r="I42" s="534"/>
      <c r="J42" s="534"/>
      <c r="K42" s="534"/>
      <c r="L42" s="108"/>
      <c r="M42" s="535"/>
      <c r="N42" s="536"/>
      <c r="O42" s="536"/>
      <c r="P42" s="536"/>
      <c r="Q42" s="536"/>
      <c r="R42" s="536"/>
      <c r="S42" s="536"/>
      <c r="T42" s="536"/>
      <c r="U42" s="536"/>
      <c r="V42" s="536"/>
      <c r="W42" s="536"/>
      <c r="X42" s="537"/>
      <c r="Y42" s="533"/>
      <c r="Z42" s="534"/>
      <c r="AA42" s="534"/>
      <c r="AB42" s="534"/>
      <c r="AC42" s="538"/>
      <c r="AD42" s="530"/>
      <c r="AE42" s="531"/>
      <c r="AF42" s="531"/>
      <c r="AG42" s="532"/>
    </row>
    <row r="43" spans="1:33" ht="12" customHeight="1">
      <c r="A43" s="530"/>
      <c r="B43" s="531"/>
      <c r="C43" s="531"/>
      <c r="D43" s="531"/>
      <c r="E43" s="531"/>
      <c r="F43" s="532"/>
      <c r="G43" s="533"/>
      <c r="H43" s="534"/>
      <c r="I43" s="534"/>
      <c r="J43" s="534"/>
      <c r="K43" s="534"/>
      <c r="L43" s="108"/>
      <c r="M43" s="535"/>
      <c r="N43" s="536"/>
      <c r="O43" s="536"/>
      <c r="P43" s="536"/>
      <c r="Q43" s="536"/>
      <c r="R43" s="536"/>
      <c r="S43" s="536"/>
      <c r="T43" s="536"/>
      <c r="U43" s="536"/>
      <c r="V43" s="536"/>
      <c r="W43" s="536"/>
      <c r="X43" s="537"/>
      <c r="Y43" s="533"/>
      <c r="Z43" s="534"/>
      <c r="AA43" s="534"/>
      <c r="AB43" s="534"/>
      <c r="AC43" s="538"/>
      <c r="AD43" s="530"/>
      <c r="AE43" s="531"/>
      <c r="AF43" s="531"/>
      <c r="AG43" s="532"/>
    </row>
    <row r="44" spans="1:33" ht="12" customHeight="1">
      <c r="A44" s="530"/>
      <c r="B44" s="531"/>
      <c r="C44" s="531"/>
      <c r="D44" s="531"/>
      <c r="E44" s="531"/>
      <c r="F44" s="532"/>
      <c r="G44" s="533"/>
      <c r="H44" s="534"/>
      <c r="I44" s="534"/>
      <c r="J44" s="534"/>
      <c r="K44" s="534"/>
      <c r="L44" s="108"/>
      <c r="M44" s="535"/>
      <c r="N44" s="536"/>
      <c r="O44" s="536"/>
      <c r="P44" s="536"/>
      <c r="Q44" s="536"/>
      <c r="R44" s="536"/>
      <c r="S44" s="536"/>
      <c r="T44" s="536"/>
      <c r="U44" s="536"/>
      <c r="V44" s="536"/>
      <c r="W44" s="536"/>
      <c r="X44" s="537"/>
      <c r="Y44" s="533"/>
      <c r="Z44" s="534"/>
      <c r="AA44" s="534"/>
      <c r="AB44" s="534"/>
      <c r="AC44" s="538"/>
      <c r="AD44" s="530"/>
      <c r="AE44" s="531"/>
      <c r="AF44" s="531"/>
      <c r="AG44" s="532"/>
    </row>
    <row r="45" spans="1:33" ht="12" customHeight="1">
      <c r="A45" s="520"/>
      <c r="B45" s="521"/>
      <c r="C45" s="521"/>
      <c r="D45" s="521"/>
      <c r="E45" s="521"/>
      <c r="F45" s="522"/>
      <c r="G45" s="523"/>
      <c r="H45" s="524"/>
      <c r="I45" s="524"/>
      <c r="J45" s="524"/>
      <c r="K45" s="524"/>
      <c r="L45" s="109"/>
      <c r="M45" s="525"/>
      <c r="N45" s="526"/>
      <c r="O45" s="526"/>
      <c r="P45" s="526"/>
      <c r="Q45" s="526"/>
      <c r="R45" s="526"/>
      <c r="S45" s="526"/>
      <c r="T45" s="526"/>
      <c r="U45" s="526"/>
      <c r="V45" s="526"/>
      <c r="W45" s="526"/>
      <c r="X45" s="527"/>
      <c r="Y45" s="523"/>
      <c r="Z45" s="524"/>
      <c r="AA45" s="524"/>
      <c r="AB45" s="524"/>
      <c r="AC45" s="528"/>
      <c r="AD45" s="520"/>
      <c r="AE45" s="521"/>
      <c r="AF45" s="521"/>
      <c r="AG45" s="522"/>
    </row>
    <row r="46" spans="1:33" ht="12" customHeight="1">
      <c r="A46" s="519" t="s">
        <v>89</v>
      </c>
      <c r="B46" s="519"/>
      <c r="C46" s="519"/>
      <c r="D46" s="519"/>
      <c r="E46" s="519"/>
      <c r="F46" s="519"/>
      <c r="G46" s="561" t="str">
        <f>IF(SUM(G16:G45,G63:K95)=0,"",SUM(G16:G45,G63:K95))</f>
        <v/>
      </c>
      <c r="H46" s="561" t="str">
        <f>IF(SUM(H16:H45)=0,"",SUM(H16:H45))</f>
        <v/>
      </c>
      <c r="I46" s="561" t="str">
        <f>IF(SUM(I16:I45)=0,"",SUM(I16:I45))</f>
        <v/>
      </c>
      <c r="J46" s="561" t="str">
        <f>IF(SUM(J16:J45)=0,"",SUM(J16:J45))</f>
        <v/>
      </c>
      <c r="K46" s="561" t="str">
        <f>IF(SUM(K16:K45)=0,"",SUM(K16:K45))</f>
        <v/>
      </c>
      <c r="L46" s="4" t="s">
        <v>28</v>
      </c>
      <c r="M46" s="562"/>
      <c r="N46" s="562"/>
      <c r="O46" s="562"/>
      <c r="P46" s="562"/>
      <c r="Q46" s="562"/>
      <c r="R46" s="562"/>
      <c r="S46" s="562"/>
      <c r="T46" s="562"/>
      <c r="U46" s="562"/>
      <c r="V46" s="562"/>
      <c r="W46" s="562"/>
      <c r="X46" s="562"/>
      <c r="Y46" s="563"/>
      <c r="Z46" s="563"/>
      <c r="AA46" s="563"/>
      <c r="AB46" s="563"/>
      <c r="AC46" s="563"/>
      <c r="AD46" s="519"/>
      <c r="AE46" s="519"/>
      <c r="AF46" s="519"/>
      <c r="AG46" s="519"/>
    </row>
    <row r="47" spans="1:33" ht="18.75" customHeight="1">
      <c r="A47" s="560" t="s">
        <v>90</v>
      </c>
      <c r="B47" s="560"/>
      <c r="C47" s="560"/>
      <c r="D47" s="560"/>
      <c r="E47" s="560"/>
      <c r="F47" s="560"/>
      <c r="G47" s="560"/>
      <c r="H47" s="560"/>
      <c r="I47" s="560"/>
      <c r="J47" s="560"/>
      <c r="K47" s="560"/>
      <c r="L47" s="560"/>
      <c r="M47" s="560"/>
      <c r="N47" s="560"/>
      <c r="O47" s="560"/>
      <c r="P47" s="560"/>
      <c r="Q47" s="560"/>
      <c r="R47" s="560"/>
      <c r="S47" s="560"/>
      <c r="T47" s="560"/>
      <c r="U47" s="560"/>
      <c r="V47" s="560"/>
      <c r="W47" s="560"/>
      <c r="X47" s="560"/>
      <c r="Y47" s="560"/>
      <c r="Z47" s="560"/>
      <c r="AA47" s="560"/>
      <c r="AB47" s="560"/>
      <c r="AC47" s="560"/>
      <c r="AD47" s="560"/>
      <c r="AE47" s="560"/>
      <c r="AF47" s="560"/>
      <c r="AG47" s="560"/>
    </row>
    <row r="48" spans="1:33">
      <c r="A48" s="519" t="s">
        <v>91</v>
      </c>
      <c r="B48" s="519"/>
      <c r="C48" s="519"/>
      <c r="D48" s="519"/>
      <c r="E48" s="519"/>
      <c r="F48" s="519"/>
      <c r="G48" s="519"/>
      <c r="H48" s="519" t="s">
        <v>92</v>
      </c>
      <c r="I48" s="519"/>
      <c r="J48" s="519"/>
      <c r="K48" s="519"/>
      <c r="L48" s="519"/>
      <c r="M48" s="519"/>
      <c r="N48" s="519"/>
      <c r="O48" s="519"/>
      <c r="P48" s="519" t="s">
        <v>93</v>
      </c>
      <c r="Q48" s="519"/>
      <c r="R48" s="519"/>
      <c r="S48" s="519" t="s">
        <v>94</v>
      </c>
      <c r="T48" s="519"/>
      <c r="U48" s="519"/>
      <c r="V48" s="519"/>
      <c r="W48" s="519"/>
      <c r="X48" s="519" t="s">
        <v>85</v>
      </c>
      <c r="Y48" s="519"/>
      <c r="Z48" s="519"/>
      <c r="AA48" s="519"/>
      <c r="AB48" s="519"/>
      <c r="AC48" s="519" t="s">
        <v>95</v>
      </c>
      <c r="AD48" s="519"/>
      <c r="AE48" s="519"/>
      <c r="AF48" s="519"/>
      <c r="AG48" s="519"/>
    </row>
    <row r="49" spans="1:33">
      <c r="A49" s="514"/>
      <c r="B49" s="514"/>
      <c r="C49" s="514"/>
      <c r="D49" s="514"/>
      <c r="E49" s="514"/>
      <c r="F49" s="514"/>
      <c r="G49" s="514"/>
      <c r="H49" s="515"/>
      <c r="I49" s="515"/>
      <c r="J49" s="515"/>
      <c r="K49" s="515"/>
      <c r="L49" s="515"/>
      <c r="M49" s="515"/>
      <c r="N49" s="515"/>
      <c r="O49" s="515"/>
      <c r="P49" s="516"/>
      <c r="Q49" s="516"/>
      <c r="R49" s="516"/>
      <c r="S49" s="517"/>
      <c r="T49" s="517"/>
      <c r="U49" s="517"/>
      <c r="V49" s="517"/>
      <c r="W49" s="517"/>
      <c r="X49" s="517"/>
      <c r="Y49" s="517"/>
      <c r="Z49" s="517"/>
      <c r="AA49" s="517"/>
      <c r="AB49" s="517"/>
      <c r="AC49" s="518"/>
      <c r="AD49" s="518"/>
      <c r="AE49" s="518"/>
      <c r="AF49" s="518"/>
      <c r="AG49" s="518"/>
    </row>
    <row r="50" spans="1:33">
      <c r="A50" s="504"/>
      <c r="B50" s="504"/>
      <c r="C50" s="504"/>
      <c r="D50" s="504"/>
      <c r="E50" s="504"/>
      <c r="F50" s="504"/>
      <c r="G50" s="504"/>
      <c r="H50" s="506"/>
      <c r="I50" s="506"/>
      <c r="J50" s="506"/>
      <c r="K50" s="506"/>
      <c r="L50" s="506"/>
      <c r="M50" s="506"/>
      <c r="N50" s="506"/>
      <c r="O50" s="506"/>
      <c r="P50" s="508"/>
      <c r="Q50" s="508"/>
      <c r="R50" s="508"/>
      <c r="S50" s="510"/>
      <c r="T50" s="510"/>
      <c r="U50" s="510"/>
      <c r="V50" s="510"/>
      <c r="W50" s="510"/>
      <c r="X50" s="510"/>
      <c r="Y50" s="510"/>
      <c r="Z50" s="510"/>
      <c r="AA50" s="510"/>
      <c r="AB50" s="510"/>
      <c r="AC50" s="512"/>
      <c r="AD50" s="512"/>
      <c r="AE50" s="512"/>
      <c r="AF50" s="512"/>
      <c r="AG50" s="512"/>
    </row>
    <row r="51" spans="1:33">
      <c r="A51" s="504"/>
      <c r="B51" s="504"/>
      <c r="C51" s="504"/>
      <c r="D51" s="504"/>
      <c r="E51" s="504"/>
      <c r="F51" s="504"/>
      <c r="G51" s="504"/>
      <c r="H51" s="506"/>
      <c r="I51" s="506"/>
      <c r="J51" s="506"/>
      <c r="K51" s="506"/>
      <c r="L51" s="506"/>
      <c r="M51" s="506"/>
      <c r="N51" s="506"/>
      <c r="O51" s="506"/>
      <c r="P51" s="508"/>
      <c r="Q51" s="508"/>
      <c r="R51" s="508"/>
      <c r="S51" s="510"/>
      <c r="T51" s="510"/>
      <c r="U51" s="510"/>
      <c r="V51" s="510"/>
      <c r="W51" s="510"/>
      <c r="X51" s="510"/>
      <c r="Y51" s="510"/>
      <c r="Z51" s="510"/>
      <c r="AA51" s="510"/>
      <c r="AB51" s="510"/>
      <c r="AC51" s="512"/>
      <c r="AD51" s="512"/>
      <c r="AE51" s="512"/>
      <c r="AF51" s="512"/>
      <c r="AG51" s="512"/>
    </row>
    <row r="52" spans="1:33">
      <c r="A52" s="504"/>
      <c r="B52" s="504"/>
      <c r="C52" s="504"/>
      <c r="D52" s="504"/>
      <c r="E52" s="504"/>
      <c r="F52" s="504"/>
      <c r="G52" s="504"/>
      <c r="H52" s="506"/>
      <c r="I52" s="506"/>
      <c r="J52" s="506"/>
      <c r="K52" s="506"/>
      <c r="L52" s="506"/>
      <c r="M52" s="506"/>
      <c r="N52" s="506"/>
      <c r="O52" s="506"/>
      <c r="P52" s="508"/>
      <c r="Q52" s="508"/>
      <c r="R52" s="508"/>
      <c r="S52" s="510"/>
      <c r="T52" s="510"/>
      <c r="U52" s="510"/>
      <c r="V52" s="510"/>
      <c r="W52" s="510"/>
      <c r="X52" s="510"/>
      <c r="Y52" s="510"/>
      <c r="Z52" s="510"/>
      <c r="AA52" s="510"/>
      <c r="AB52" s="510"/>
      <c r="AC52" s="512"/>
      <c r="AD52" s="512"/>
      <c r="AE52" s="512"/>
      <c r="AF52" s="512"/>
      <c r="AG52" s="512"/>
    </row>
    <row r="53" spans="1:33">
      <c r="A53" s="504"/>
      <c r="B53" s="504"/>
      <c r="C53" s="504"/>
      <c r="D53" s="504"/>
      <c r="E53" s="504"/>
      <c r="F53" s="504"/>
      <c r="G53" s="504"/>
      <c r="H53" s="506"/>
      <c r="I53" s="506"/>
      <c r="J53" s="506"/>
      <c r="K53" s="506"/>
      <c r="L53" s="506"/>
      <c r="M53" s="506"/>
      <c r="N53" s="506"/>
      <c r="O53" s="506"/>
      <c r="P53" s="508"/>
      <c r="Q53" s="508"/>
      <c r="R53" s="508"/>
      <c r="S53" s="510"/>
      <c r="T53" s="510"/>
      <c r="U53" s="510"/>
      <c r="V53" s="510"/>
      <c r="W53" s="510"/>
      <c r="X53" s="510"/>
      <c r="Y53" s="510"/>
      <c r="Z53" s="510"/>
      <c r="AA53" s="510"/>
      <c r="AB53" s="510"/>
      <c r="AC53" s="512"/>
      <c r="AD53" s="512"/>
      <c r="AE53" s="512"/>
      <c r="AF53" s="512"/>
      <c r="AG53" s="512"/>
    </row>
    <row r="54" spans="1:33">
      <c r="A54" s="504"/>
      <c r="B54" s="504"/>
      <c r="C54" s="504"/>
      <c r="D54" s="504"/>
      <c r="E54" s="504"/>
      <c r="F54" s="504"/>
      <c r="G54" s="504"/>
      <c r="H54" s="506"/>
      <c r="I54" s="506"/>
      <c r="J54" s="506"/>
      <c r="K54" s="506"/>
      <c r="L54" s="506"/>
      <c r="M54" s="506"/>
      <c r="N54" s="506"/>
      <c r="O54" s="506"/>
      <c r="P54" s="508"/>
      <c r="Q54" s="508"/>
      <c r="R54" s="508"/>
      <c r="S54" s="510"/>
      <c r="T54" s="510"/>
      <c r="U54" s="510"/>
      <c r="V54" s="510"/>
      <c r="W54" s="510"/>
      <c r="X54" s="510"/>
      <c r="Y54" s="510"/>
      <c r="Z54" s="510"/>
      <c r="AA54" s="510"/>
      <c r="AB54" s="510"/>
      <c r="AC54" s="512"/>
      <c r="AD54" s="512"/>
      <c r="AE54" s="512"/>
      <c r="AF54" s="512"/>
      <c r="AG54" s="512"/>
    </row>
    <row r="55" spans="1:33">
      <c r="A55" s="504"/>
      <c r="B55" s="504"/>
      <c r="C55" s="504"/>
      <c r="D55" s="504"/>
      <c r="E55" s="504"/>
      <c r="F55" s="504"/>
      <c r="G55" s="504"/>
      <c r="H55" s="506"/>
      <c r="I55" s="506"/>
      <c r="J55" s="506"/>
      <c r="K55" s="506"/>
      <c r="L55" s="506"/>
      <c r="M55" s="506"/>
      <c r="N55" s="506"/>
      <c r="O55" s="506"/>
      <c r="P55" s="508"/>
      <c r="Q55" s="508"/>
      <c r="R55" s="508"/>
      <c r="S55" s="510"/>
      <c r="T55" s="510"/>
      <c r="U55" s="510"/>
      <c r="V55" s="510"/>
      <c r="W55" s="510"/>
      <c r="X55" s="510"/>
      <c r="Y55" s="510"/>
      <c r="Z55" s="510"/>
      <c r="AA55" s="510"/>
      <c r="AB55" s="510"/>
      <c r="AC55" s="512"/>
      <c r="AD55" s="512"/>
      <c r="AE55" s="512"/>
      <c r="AF55" s="512"/>
      <c r="AG55" s="512"/>
    </row>
    <row r="56" spans="1:33">
      <c r="A56" s="504"/>
      <c r="B56" s="504"/>
      <c r="C56" s="504"/>
      <c r="D56" s="504"/>
      <c r="E56" s="504"/>
      <c r="F56" s="504"/>
      <c r="G56" s="504"/>
      <c r="H56" s="506"/>
      <c r="I56" s="506"/>
      <c r="J56" s="506"/>
      <c r="K56" s="506"/>
      <c r="L56" s="506"/>
      <c r="M56" s="506"/>
      <c r="N56" s="506"/>
      <c r="O56" s="506"/>
      <c r="P56" s="508"/>
      <c r="Q56" s="508"/>
      <c r="R56" s="508"/>
      <c r="S56" s="510"/>
      <c r="T56" s="510"/>
      <c r="U56" s="510"/>
      <c r="V56" s="510"/>
      <c r="W56" s="510"/>
      <c r="X56" s="510"/>
      <c r="Y56" s="510"/>
      <c r="Z56" s="510"/>
      <c r="AA56" s="510"/>
      <c r="AB56" s="510"/>
      <c r="AC56" s="512"/>
      <c r="AD56" s="512"/>
      <c r="AE56" s="512"/>
      <c r="AF56" s="512"/>
      <c r="AG56" s="512"/>
    </row>
    <row r="57" spans="1:33" ht="18" customHeight="1">
      <c r="A57" s="548" t="s">
        <v>214</v>
      </c>
      <c r="B57" s="548"/>
      <c r="C57" s="548"/>
      <c r="D57" s="548"/>
      <c r="E57" s="548"/>
      <c r="F57" s="548"/>
      <c r="G57" s="548"/>
      <c r="H57" s="548"/>
      <c r="I57" s="548"/>
      <c r="J57" s="548"/>
      <c r="K57" s="548"/>
      <c r="L57" s="548"/>
      <c r="M57" s="548"/>
      <c r="N57" s="548"/>
      <c r="O57" s="548"/>
      <c r="P57" s="548"/>
      <c r="Q57" s="548"/>
      <c r="R57" s="548"/>
      <c r="S57" s="548"/>
      <c r="T57" s="548"/>
      <c r="U57" s="548"/>
      <c r="V57" s="548"/>
      <c r="W57" s="548"/>
      <c r="X57" s="548"/>
      <c r="Y57" s="548"/>
      <c r="Z57" s="548"/>
      <c r="AA57" s="548"/>
      <c r="AB57" s="548"/>
      <c r="AC57" s="548"/>
      <c r="AD57" s="548"/>
      <c r="AE57" s="548"/>
      <c r="AF57" s="548"/>
      <c r="AG57" s="548"/>
    </row>
    <row r="60" spans="1:33">
      <c r="A60" s="549" t="s">
        <v>83</v>
      </c>
      <c r="B60" s="549"/>
      <c r="C60" s="549"/>
      <c r="D60" s="549"/>
      <c r="E60" s="549"/>
      <c r="F60" s="549"/>
      <c r="G60" s="549"/>
      <c r="H60" s="549"/>
      <c r="I60" s="549"/>
    </row>
    <row r="61" spans="1:33">
      <c r="A61" s="519" t="s">
        <v>84</v>
      </c>
      <c r="B61" s="519"/>
      <c r="C61" s="519"/>
      <c r="D61" s="519"/>
      <c r="E61" s="519"/>
      <c r="F61" s="519"/>
      <c r="G61" s="550" t="s">
        <v>85</v>
      </c>
      <c r="H61" s="551"/>
      <c r="I61" s="551"/>
      <c r="J61" s="551"/>
      <c r="K61" s="551"/>
      <c r="L61" s="552"/>
      <c r="M61" s="556" t="s">
        <v>86</v>
      </c>
      <c r="N61" s="556"/>
      <c r="O61" s="556"/>
      <c r="P61" s="556"/>
      <c r="Q61" s="556"/>
      <c r="R61" s="556"/>
      <c r="S61" s="556"/>
      <c r="T61" s="556"/>
      <c r="U61" s="556"/>
      <c r="V61" s="556"/>
      <c r="W61" s="556"/>
      <c r="X61" s="556"/>
      <c r="Y61" s="556"/>
      <c r="Z61" s="556"/>
      <c r="AA61" s="556"/>
      <c r="AB61" s="556"/>
      <c r="AC61" s="557"/>
      <c r="AD61" s="519" t="s">
        <v>87</v>
      </c>
      <c r="AE61" s="519"/>
      <c r="AF61" s="519"/>
      <c r="AG61" s="519"/>
    </row>
    <row r="62" spans="1:33">
      <c r="A62" s="519"/>
      <c r="B62" s="519"/>
      <c r="C62" s="519"/>
      <c r="D62" s="519"/>
      <c r="E62" s="519"/>
      <c r="F62" s="519"/>
      <c r="G62" s="553"/>
      <c r="H62" s="554"/>
      <c r="I62" s="554"/>
      <c r="J62" s="554"/>
      <c r="K62" s="554"/>
      <c r="L62" s="555"/>
      <c r="M62" s="558" t="s">
        <v>88</v>
      </c>
      <c r="N62" s="558"/>
      <c r="O62" s="558"/>
      <c r="P62" s="558"/>
      <c r="Q62" s="558"/>
      <c r="R62" s="558"/>
      <c r="S62" s="558"/>
      <c r="T62" s="558"/>
      <c r="U62" s="558"/>
      <c r="V62" s="558"/>
      <c r="W62" s="558"/>
      <c r="X62" s="559"/>
      <c r="Y62" s="519" t="s">
        <v>85</v>
      </c>
      <c r="Z62" s="519"/>
      <c r="AA62" s="519"/>
      <c r="AB62" s="519"/>
      <c r="AC62" s="519"/>
      <c r="AD62" s="519"/>
      <c r="AE62" s="519"/>
      <c r="AF62" s="519"/>
      <c r="AG62" s="519"/>
    </row>
    <row r="63" spans="1:33">
      <c r="A63" s="539"/>
      <c r="B63" s="540"/>
      <c r="C63" s="540"/>
      <c r="D63" s="540"/>
      <c r="E63" s="540"/>
      <c r="F63" s="541"/>
      <c r="G63" s="542"/>
      <c r="H63" s="543"/>
      <c r="I63" s="543"/>
      <c r="J63" s="543"/>
      <c r="K63" s="543"/>
      <c r="L63" s="107"/>
      <c r="M63" s="544"/>
      <c r="N63" s="545"/>
      <c r="O63" s="545"/>
      <c r="P63" s="545"/>
      <c r="Q63" s="545"/>
      <c r="R63" s="545"/>
      <c r="S63" s="545"/>
      <c r="T63" s="545"/>
      <c r="U63" s="545"/>
      <c r="V63" s="545"/>
      <c r="W63" s="545"/>
      <c r="X63" s="546"/>
      <c r="Y63" s="542"/>
      <c r="Z63" s="543"/>
      <c r="AA63" s="543"/>
      <c r="AB63" s="543"/>
      <c r="AC63" s="547"/>
      <c r="AD63" s="539"/>
      <c r="AE63" s="540"/>
      <c r="AF63" s="540"/>
      <c r="AG63" s="541"/>
    </row>
    <row r="64" spans="1:33">
      <c r="A64" s="530"/>
      <c r="B64" s="531"/>
      <c r="C64" s="531"/>
      <c r="D64" s="531"/>
      <c r="E64" s="531"/>
      <c r="F64" s="532"/>
      <c r="G64" s="533"/>
      <c r="H64" s="534"/>
      <c r="I64" s="534"/>
      <c r="J64" s="534"/>
      <c r="K64" s="534"/>
      <c r="L64" s="108"/>
      <c r="M64" s="535"/>
      <c r="N64" s="536"/>
      <c r="O64" s="536"/>
      <c r="P64" s="536"/>
      <c r="Q64" s="536"/>
      <c r="R64" s="536"/>
      <c r="S64" s="536"/>
      <c r="T64" s="536"/>
      <c r="U64" s="536"/>
      <c r="V64" s="536"/>
      <c r="W64" s="536"/>
      <c r="X64" s="537"/>
      <c r="Y64" s="533"/>
      <c r="Z64" s="534"/>
      <c r="AA64" s="534"/>
      <c r="AB64" s="534"/>
      <c r="AC64" s="538"/>
      <c r="AD64" s="530"/>
      <c r="AE64" s="531"/>
      <c r="AF64" s="531"/>
      <c r="AG64" s="532"/>
    </row>
    <row r="65" spans="1:33">
      <c r="A65" s="530"/>
      <c r="B65" s="531"/>
      <c r="C65" s="531"/>
      <c r="D65" s="531"/>
      <c r="E65" s="531"/>
      <c r="F65" s="532"/>
      <c r="G65" s="533"/>
      <c r="H65" s="534"/>
      <c r="I65" s="534"/>
      <c r="J65" s="534"/>
      <c r="K65" s="534"/>
      <c r="L65" s="108"/>
      <c r="M65" s="535"/>
      <c r="N65" s="536"/>
      <c r="O65" s="536"/>
      <c r="P65" s="536"/>
      <c r="Q65" s="536"/>
      <c r="R65" s="536"/>
      <c r="S65" s="536"/>
      <c r="T65" s="536"/>
      <c r="U65" s="536"/>
      <c r="V65" s="536"/>
      <c r="W65" s="536"/>
      <c r="X65" s="537"/>
      <c r="Y65" s="533"/>
      <c r="Z65" s="534"/>
      <c r="AA65" s="534"/>
      <c r="AB65" s="534"/>
      <c r="AC65" s="538"/>
      <c r="AD65" s="530"/>
      <c r="AE65" s="531"/>
      <c r="AF65" s="531"/>
      <c r="AG65" s="532"/>
    </row>
    <row r="66" spans="1:33">
      <c r="A66" s="530"/>
      <c r="B66" s="531"/>
      <c r="C66" s="531"/>
      <c r="D66" s="531"/>
      <c r="E66" s="531"/>
      <c r="F66" s="532"/>
      <c r="G66" s="533"/>
      <c r="H66" s="534"/>
      <c r="I66" s="534"/>
      <c r="J66" s="534"/>
      <c r="K66" s="534"/>
      <c r="L66" s="108"/>
      <c r="M66" s="535"/>
      <c r="N66" s="536"/>
      <c r="O66" s="536"/>
      <c r="P66" s="536"/>
      <c r="Q66" s="536"/>
      <c r="R66" s="536"/>
      <c r="S66" s="536"/>
      <c r="T66" s="536"/>
      <c r="U66" s="536"/>
      <c r="V66" s="536"/>
      <c r="W66" s="536"/>
      <c r="X66" s="537"/>
      <c r="Y66" s="533"/>
      <c r="Z66" s="534"/>
      <c r="AA66" s="534"/>
      <c r="AB66" s="534"/>
      <c r="AC66" s="538"/>
      <c r="AD66" s="530"/>
      <c r="AE66" s="531"/>
      <c r="AF66" s="531"/>
      <c r="AG66" s="532"/>
    </row>
    <row r="67" spans="1:33">
      <c r="A67" s="530"/>
      <c r="B67" s="531"/>
      <c r="C67" s="531"/>
      <c r="D67" s="531"/>
      <c r="E67" s="531"/>
      <c r="F67" s="532"/>
      <c r="G67" s="533"/>
      <c r="H67" s="534"/>
      <c r="I67" s="534"/>
      <c r="J67" s="534"/>
      <c r="K67" s="534"/>
      <c r="L67" s="108"/>
      <c r="M67" s="535"/>
      <c r="N67" s="536"/>
      <c r="O67" s="536"/>
      <c r="P67" s="536"/>
      <c r="Q67" s="536"/>
      <c r="R67" s="536"/>
      <c r="S67" s="536"/>
      <c r="T67" s="536"/>
      <c r="U67" s="536"/>
      <c r="V67" s="536"/>
      <c r="W67" s="536"/>
      <c r="X67" s="537"/>
      <c r="Y67" s="533"/>
      <c r="Z67" s="534"/>
      <c r="AA67" s="534"/>
      <c r="AB67" s="534"/>
      <c r="AC67" s="538"/>
      <c r="AD67" s="530"/>
      <c r="AE67" s="531"/>
      <c r="AF67" s="531"/>
      <c r="AG67" s="532"/>
    </row>
    <row r="68" spans="1:33">
      <c r="A68" s="530"/>
      <c r="B68" s="531"/>
      <c r="C68" s="531"/>
      <c r="D68" s="531"/>
      <c r="E68" s="531"/>
      <c r="F68" s="532"/>
      <c r="G68" s="533"/>
      <c r="H68" s="534"/>
      <c r="I68" s="534"/>
      <c r="J68" s="534"/>
      <c r="K68" s="534"/>
      <c r="L68" s="108"/>
      <c r="M68" s="535"/>
      <c r="N68" s="536"/>
      <c r="O68" s="536"/>
      <c r="P68" s="536"/>
      <c r="Q68" s="536"/>
      <c r="R68" s="536"/>
      <c r="S68" s="536"/>
      <c r="T68" s="536"/>
      <c r="U68" s="536"/>
      <c r="V68" s="536"/>
      <c r="W68" s="536"/>
      <c r="X68" s="537"/>
      <c r="Y68" s="533"/>
      <c r="Z68" s="534"/>
      <c r="AA68" s="534"/>
      <c r="AB68" s="534"/>
      <c r="AC68" s="538"/>
      <c r="AD68" s="530"/>
      <c r="AE68" s="531"/>
      <c r="AF68" s="531"/>
      <c r="AG68" s="532"/>
    </row>
    <row r="69" spans="1:33">
      <c r="A69" s="530"/>
      <c r="B69" s="531"/>
      <c r="C69" s="531"/>
      <c r="D69" s="531"/>
      <c r="E69" s="531"/>
      <c r="F69" s="532"/>
      <c r="G69" s="533"/>
      <c r="H69" s="534"/>
      <c r="I69" s="534"/>
      <c r="J69" s="534"/>
      <c r="K69" s="534"/>
      <c r="L69" s="108"/>
      <c r="M69" s="535"/>
      <c r="N69" s="536"/>
      <c r="O69" s="536"/>
      <c r="P69" s="536"/>
      <c r="Q69" s="536"/>
      <c r="R69" s="536"/>
      <c r="S69" s="536"/>
      <c r="T69" s="536"/>
      <c r="U69" s="536"/>
      <c r="V69" s="536"/>
      <c r="W69" s="536"/>
      <c r="X69" s="537"/>
      <c r="Y69" s="533"/>
      <c r="Z69" s="534"/>
      <c r="AA69" s="534"/>
      <c r="AB69" s="534"/>
      <c r="AC69" s="538"/>
      <c r="AD69" s="530"/>
      <c r="AE69" s="531"/>
      <c r="AF69" s="531"/>
      <c r="AG69" s="532"/>
    </row>
    <row r="70" spans="1:33">
      <c r="A70" s="530"/>
      <c r="B70" s="531"/>
      <c r="C70" s="531"/>
      <c r="D70" s="531"/>
      <c r="E70" s="531"/>
      <c r="F70" s="532"/>
      <c r="G70" s="533"/>
      <c r="H70" s="534"/>
      <c r="I70" s="534"/>
      <c r="J70" s="534"/>
      <c r="K70" s="534"/>
      <c r="L70" s="108"/>
      <c r="M70" s="535"/>
      <c r="N70" s="536"/>
      <c r="O70" s="536"/>
      <c r="P70" s="536"/>
      <c r="Q70" s="536"/>
      <c r="R70" s="536"/>
      <c r="S70" s="536"/>
      <c r="T70" s="536"/>
      <c r="U70" s="536"/>
      <c r="V70" s="536"/>
      <c r="W70" s="536"/>
      <c r="X70" s="537"/>
      <c r="Y70" s="533"/>
      <c r="Z70" s="534"/>
      <c r="AA70" s="534"/>
      <c r="AB70" s="534"/>
      <c r="AC70" s="538"/>
      <c r="AD70" s="530"/>
      <c r="AE70" s="531"/>
      <c r="AF70" s="531"/>
      <c r="AG70" s="532"/>
    </row>
    <row r="71" spans="1:33">
      <c r="A71" s="530"/>
      <c r="B71" s="531"/>
      <c r="C71" s="531"/>
      <c r="D71" s="531"/>
      <c r="E71" s="531"/>
      <c r="F71" s="532"/>
      <c r="G71" s="533"/>
      <c r="H71" s="534"/>
      <c r="I71" s="534"/>
      <c r="J71" s="534"/>
      <c r="K71" s="534"/>
      <c r="L71" s="108"/>
      <c r="M71" s="535"/>
      <c r="N71" s="536"/>
      <c r="O71" s="536"/>
      <c r="P71" s="536"/>
      <c r="Q71" s="536"/>
      <c r="R71" s="536"/>
      <c r="S71" s="536"/>
      <c r="T71" s="536"/>
      <c r="U71" s="536"/>
      <c r="V71" s="536"/>
      <c r="W71" s="536"/>
      <c r="X71" s="537"/>
      <c r="Y71" s="533"/>
      <c r="Z71" s="534"/>
      <c r="AA71" s="534"/>
      <c r="AB71" s="534"/>
      <c r="AC71" s="538"/>
      <c r="AD71" s="530"/>
      <c r="AE71" s="531"/>
      <c r="AF71" s="531"/>
      <c r="AG71" s="532"/>
    </row>
    <row r="72" spans="1:33">
      <c r="A72" s="530"/>
      <c r="B72" s="531"/>
      <c r="C72" s="531"/>
      <c r="D72" s="531"/>
      <c r="E72" s="531"/>
      <c r="F72" s="532"/>
      <c r="G72" s="533"/>
      <c r="H72" s="534"/>
      <c r="I72" s="534"/>
      <c r="J72" s="534"/>
      <c r="K72" s="534"/>
      <c r="L72" s="108"/>
      <c r="M72" s="535"/>
      <c r="N72" s="536"/>
      <c r="O72" s="536"/>
      <c r="P72" s="536"/>
      <c r="Q72" s="536"/>
      <c r="R72" s="536"/>
      <c r="S72" s="536"/>
      <c r="T72" s="536"/>
      <c r="U72" s="536"/>
      <c r="V72" s="536"/>
      <c r="W72" s="536"/>
      <c r="X72" s="537"/>
      <c r="Y72" s="533"/>
      <c r="Z72" s="534"/>
      <c r="AA72" s="534"/>
      <c r="AB72" s="534"/>
      <c r="AC72" s="538"/>
      <c r="AD72" s="530"/>
      <c r="AE72" s="531"/>
      <c r="AF72" s="531"/>
      <c r="AG72" s="532"/>
    </row>
    <row r="73" spans="1:33">
      <c r="A73" s="530"/>
      <c r="B73" s="531"/>
      <c r="C73" s="531"/>
      <c r="D73" s="531"/>
      <c r="E73" s="531"/>
      <c r="F73" s="532"/>
      <c r="G73" s="533"/>
      <c r="H73" s="534"/>
      <c r="I73" s="534"/>
      <c r="J73" s="534"/>
      <c r="K73" s="534"/>
      <c r="L73" s="108"/>
      <c r="M73" s="535"/>
      <c r="N73" s="536"/>
      <c r="O73" s="536"/>
      <c r="P73" s="536"/>
      <c r="Q73" s="536"/>
      <c r="R73" s="536"/>
      <c r="S73" s="536"/>
      <c r="T73" s="536"/>
      <c r="U73" s="536"/>
      <c r="V73" s="536"/>
      <c r="W73" s="536"/>
      <c r="X73" s="537"/>
      <c r="Y73" s="533"/>
      <c r="Z73" s="534"/>
      <c r="AA73" s="534"/>
      <c r="AB73" s="534"/>
      <c r="AC73" s="538"/>
      <c r="AD73" s="530"/>
      <c r="AE73" s="531"/>
      <c r="AF73" s="531"/>
      <c r="AG73" s="532"/>
    </row>
    <row r="74" spans="1:33">
      <c r="A74" s="530"/>
      <c r="B74" s="531"/>
      <c r="C74" s="531"/>
      <c r="D74" s="531"/>
      <c r="E74" s="531"/>
      <c r="F74" s="532"/>
      <c r="G74" s="533"/>
      <c r="H74" s="534"/>
      <c r="I74" s="534"/>
      <c r="J74" s="534"/>
      <c r="K74" s="534"/>
      <c r="L74" s="108"/>
      <c r="M74" s="535"/>
      <c r="N74" s="536"/>
      <c r="O74" s="536"/>
      <c r="P74" s="536"/>
      <c r="Q74" s="536"/>
      <c r="R74" s="536"/>
      <c r="S74" s="536"/>
      <c r="T74" s="536"/>
      <c r="U74" s="536"/>
      <c r="V74" s="536"/>
      <c r="W74" s="536"/>
      <c r="X74" s="537"/>
      <c r="Y74" s="533"/>
      <c r="Z74" s="534"/>
      <c r="AA74" s="534"/>
      <c r="AB74" s="534"/>
      <c r="AC74" s="538"/>
      <c r="AD74" s="530"/>
      <c r="AE74" s="531"/>
      <c r="AF74" s="531"/>
      <c r="AG74" s="532"/>
    </row>
    <row r="75" spans="1:33">
      <c r="A75" s="530"/>
      <c r="B75" s="531"/>
      <c r="C75" s="531"/>
      <c r="D75" s="531"/>
      <c r="E75" s="531"/>
      <c r="F75" s="532"/>
      <c r="G75" s="533"/>
      <c r="H75" s="534"/>
      <c r="I75" s="534"/>
      <c r="J75" s="534"/>
      <c r="K75" s="534"/>
      <c r="L75" s="108"/>
      <c r="M75" s="535"/>
      <c r="N75" s="536"/>
      <c r="O75" s="536"/>
      <c r="P75" s="536"/>
      <c r="Q75" s="536"/>
      <c r="R75" s="536"/>
      <c r="S75" s="536"/>
      <c r="T75" s="536"/>
      <c r="U75" s="536"/>
      <c r="V75" s="536"/>
      <c r="W75" s="536"/>
      <c r="X75" s="537"/>
      <c r="Y75" s="533"/>
      <c r="Z75" s="534"/>
      <c r="AA75" s="534"/>
      <c r="AB75" s="534"/>
      <c r="AC75" s="538"/>
      <c r="AD75" s="530"/>
      <c r="AE75" s="531"/>
      <c r="AF75" s="531"/>
      <c r="AG75" s="532"/>
    </row>
    <row r="76" spans="1:33">
      <c r="A76" s="530"/>
      <c r="B76" s="531"/>
      <c r="C76" s="531"/>
      <c r="D76" s="531"/>
      <c r="E76" s="531"/>
      <c r="F76" s="532"/>
      <c r="G76" s="533"/>
      <c r="H76" s="534"/>
      <c r="I76" s="534"/>
      <c r="J76" s="534"/>
      <c r="K76" s="534"/>
      <c r="L76" s="108"/>
      <c r="M76" s="535"/>
      <c r="N76" s="536"/>
      <c r="O76" s="536"/>
      <c r="P76" s="536"/>
      <c r="Q76" s="536"/>
      <c r="R76" s="536"/>
      <c r="S76" s="536"/>
      <c r="T76" s="536"/>
      <c r="U76" s="536"/>
      <c r="V76" s="536"/>
      <c r="W76" s="536"/>
      <c r="X76" s="537"/>
      <c r="Y76" s="533"/>
      <c r="Z76" s="534"/>
      <c r="AA76" s="534"/>
      <c r="AB76" s="534"/>
      <c r="AC76" s="538"/>
      <c r="AD76" s="530"/>
      <c r="AE76" s="531"/>
      <c r="AF76" s="531"/>
      <c r="AG76" s="532"/>
    </row>
    <row r="77" spans="1:33">
      <c r="A77" s="530"/>
      <c r="B77" s="531"/>
      <c r="C77" s="531"/>
      <c r="D77" s="531"/>
      <c r="E77" s="531"/>
      <c r="F77" s="532"/>
      <c r="G77" s="533"/>
      <c r="H77" s="534"/>
      <c r="I77" s="534"/>
      <c r="J77" s="534"/>
      <c r="K77" s="534"/>
      <c r="L77" s="108"/>
      <c r="M77" s="535"/>
      <c r="N77" s="536"/>
      <c r="O77" s="536"/>
      <c r="P77" s="536"/>
      <c r="Q77" s="536"/>
      <c r="R77" s="536"/>
      <c r="S77" s="536"/>
      <c r="T77" s="536"/>
      <c r="U77" s="536"/>
      <c r="V77" s="536"/>
      <c r="W77" s="536"/>
      <c r="X77" s="537"/>
      <c r="Y77" s="533"/>
      <c r="Z77" s="534"/>
      <c r="AA77" s="534"/>
      <c r="AB77" s="534"/>
      <c r="AC77" s="538"/>
      <c r="AD77" s="530"/>
      <c r="AE77" s="531"/>
      <c r="AF77" s="531"/>
      <c r="AG77" s="532"/>
    </row>
    <row r="78" spans="1:33">
      <c r="A78" s="530"/>
      <c r="B78" s="531"/>
      <c r="C78" s="531"/>
      <c r="D78" s="531"/>
      <c r="E78" s="531"/>
      <c r="F78" s="532"/>
      <c r="G78" s="533"/>
      <c r="H78" s="534"/>
      <c r="I78" s="534"/>
      <c r="J78" s="534"/>
      <c r="K78" s="534"/>
      <c r="L78" s="108"/>
      <c r="M78" s="535"/>
      <c r="N78" s="536"/>
      <c r="O78" s="536"/>
      <c r="P78" s="536"/>
      <c r="Q78" s="536"/>
      <c r="R78" s="536"/>
      <c r="S78" s="536"/>
      <c r="T78" s="536"/>
      <c r="U78" s="536"/>
      <c r="V78" s="536"/>
      <c r="W78" s="536"/>
      <c r="X78" s="537"/>
      <c r="Y78" s="533"/>
      <c r="Z78" s="534"/>
      <c r="AA78" s="534"/>
      <c r="AB78" s="534"/>
      <c r="AC78" s="538"/>
      <c r="AD78" s="530"/>
      <c r="AE78" s="531"/>
      <c r="AF78" s="531"/>
      <c r="AG78" s="532"/>
    </row>
    <row r="79" spans="1:33">
      <c r="A79" s="530"/>
      <c r="B79" s="531"/>
      <c r="C79" s="531"/>
      <c r="D79" s="531"/>
      <c r="E79" s="531"/>
      <c r="F79" s="532"/>
      <c r="G79" s="533"/>
      <c r="H79" s="534"/>
      <c r="I79" s="534"/>
      <c r="J79" s="534"/>
      <c r="K79" s="534"/>
      <c r="L79" s="108"/>
      <c r="M79" s="535"/>
      <c r="N79" s="536"/>
      <c r="O79" s="536"/>
      <c r="P79" s="536"/>
      <c r="Q79" s="536"/>
      <c r="R79" s="536"/>
      <c r="S79" s="536"/>
      <c r="T79" s="536"/>
      <c r="U79" s="536"/>
      <c r="V79" s="536"/>
      <c r="W79" s="536"/>
      <c r="X79" s="537"/>
      <c r="Y79" s="533"/>
      <c r="Z79" s="534"/>
      <c r="AA79" s="534"/>
      <c r="AB79" s="534"/>
      <c r="AC79" s="538"/>
      <c r="AD79" s="530"/>
      <c r="AE79" s="531"/>
      <c r="AF79" s="531"/>
      <c r="AG79" s="532"/>
    </row>
    <row r="80" spans="1:33">
      <c r="A80" s="530"/>
      <c r="B80" s="531"/>
      <c r="C80" s="531"/>
      <c r="D80" s="531"/>
      <c r="E80" s="531"/>
      <c r="F80" s="532"/>
      <c r="G80" s="533"/>
      <c r="H80" s="534"/>
      <c r="I80" s="534"/>
      <c r="J80" s="534"/>
      <c r="K80" s="534"/>
      <c r="L80" s="108"/>
      <c r="M80" s="535"/>
      <c r="N80" s="536"/>
      <c r="O80" s="536"/>
      <c r="P80" s="536"/>
      <c r="Q80" s="536"/>
      <c r="R80" s="536"/>
      <c r="S80" s="536"/>
      <c r="T80" s="536"/>
      <c r="U80" s="536"/>
      <c r="V80" s="536"/>
      <c r="W80" s="536"/>
      <c r="X80" s="537"/>
      <c r="Y80" s="533"/>
      <c r="Z80" s="534"/>
      <c r="AA80" s="534"/>
      <c r="AB80" s="534"/>
      <c r="AC80" s="538"/>
      <c r="AD80" s="530"/>
      <c r="AE80" s="531"/>
      <c r="AF80" s="531"/>
      <c r="AG80" s="532"/>
    </row>
    <row r="81" spans="1:33">
      <c r="A81" s="530"/>
      <c r="B81" s="531"/>
      <c r="C81" s="531"/>
      <c r="D81" s="531"/>
      <c r="E81" s="531"/>
      <c r="F81" s="532"/>
      <c r="G81" s="533"/>
      <c r="H81" s="534"/>
      <c r="I81" s="534"/>
      <c r="J81" s="534"/>
      <c r="K81" s="534"/>
      <c r="L81" s="108"/>
      <c r="M81" s="535"/>
      <c r="N81" s="536"/>
      <c r="O81" s="536"/>
      <c r="P81" s="536"/>
      <c r="Q81" s="536"/>
      <c r="R81" s="536"/>
      <c r="S81" s="536"/>
      <c r="T81" s="536"/>
      <c r="U81" s="536"/>
      <c r="V81" s="536"/>
      <c r="W81" s="536"/>
      <c r="X81" s="537"/>
      <c r="Y81" s="533"/>
      <c r="Z81" s="534"/>
      <c r="AA81" s="534"/>
      <c r="AB81" s="534"/>
      <c r="AC81" s="538"/>
      <c r="AD81" s="530"/>
      <c r="AE81" s="531"/>
      <c r="AF81" s="531"/>
      <c r="AG81" s="532"/>
    </row>
    <row r="82" spans="1:33">
      <c r="A82" s="530"/>
      <c r="B82" s="531"/>
      <c r="C82" s="531"/>
      <c r="D82" s="531"/>
      <c r="E82" s="531"/>
      <c r="F82" s="532"/>
      <c r="G82" s="533"/>
      <c r="H82" s="534"/>
      <c r="I82" s="534"/>
      <c r="J82" s="534"/>
      <c r="K82" s="534"/>
      <c r="L82" s="108"/>
      <c r="M82" s="535"/>
      <c r="N82" s="536"/>
      <c r="O82" s="536"/>
      <c r="P82" s="536"/>
      <c r="Q82" s="536"/>
      <c r="R82" s="536"/>
      <c r="S82" s="536"/>
      <c r="T82" s="536"/>
      <c r="U82" s="536"/>
      <c r="V82" s="536"/>
      <c r="W82" s="536"/>
      <c r="X82" s="537"/>
      <c r="Y82" s="533"/>
      <c r="Z82" s="534"/>
      <c r="AA82" s="534"/>
      <c r="AB82" s="534"/>
      <c r="AC82" s="538"/>
      <c r="AD82" s="530"/>
      <c r="AE82" s="531"/>
      <c r="AF82" s="531"/>
      <c r="AG82" s="532"/>
    </row>
    <row r="83" spans="1:33">
      <c r="A83" s="530"/>
      <c r="B83" s="531"/>
      <c r="C83" s="531"/>
      <c r="D83" s="531"/>
      <c r="E83" s="531"/>
      <c r="F83" s="532"/>
      <c r="G83" s="533"/>
      <c r="H83" s="534"/>
      <c r="I83" s="534"/>
      <c r="J83" s="534"/>
      <c r="K83" s="534"/>
      <c r="L83" s="108"/>
      <c r="M83" s="535"/>
      <c r="N83" s="536"/>
      <c r="O83" s="536"/>
      <c r="P83" s="536"/>
      <c r="Q83" s="536"/>
      <c r="R83" s="536"/>
      <c r="S83" s="536"/>
      <c r="T83" s="536"/>
      <c r="U83" s="536"/>
      <c r="V83" s="536"/>
      <c r="W83" s="536"/>
      <c r="X83" s="537"/>
      <c r="Y83" s="533"/>
      <c r="Z83" s="534"/>
      <c r="AA83" s="534"/>
      <c r="AB83" s="534"/>
      <c r="AC83" s="538"/>
      <c r="AD83" s="530"/>
      <c r="AE83" s="531"/>
      <c r="AF83" s="531"/>
      <c r="AG83" s="532"/>
    </row>
    <row r="84" spans="1:33">
      <c r="A84" s="530"/>
      <c r="B84" s="531"/>
      <c r="C84" s="531"/>
      <c r="D84" s="531"/>
      <c r="E84" s="531"/>
      <c r="F84" s="532"/>
      <c r="G84" s="533"/>
      <c r="H84" s="534"/>
      <c r="I84" s="534"/>
      <c r="J84" s="534"/>
      <c r="K84" s="534"/>
      <c r="L84" s="108"/>
      <c r="M84" s="535"/>
      <c r="N84" s="536"/>
      <c r="O84" s="536"/>
      <c r="P84" s="536"/>
      <c r="Q84" s="536"/>
      <c r="R84" s="536"/>
      <c r="S84" s="536"/>
      <c r="T84" s="536"/>
      <c r="U84" s="536"/>
      <c r="V84" s="536"/>
      <c r="W84" s="536"/>
      <c r="X84" s="537"/>
      <c r="Y84" s="533"/>
      <c r="Z84" s="534"/>
      <c r="AA84" s="534"/>
      <c r="AB84" s="534"/>
      <c r="AC84" s="538"/>
      <c r="AD84" s="530"/>
      <c r="AE84" s="531"/>
      <c r="AF84" s="531"/>
      <c r="AG84" s="532"/>
    </row>
    <row r="85" spans="1:33">
      <c r="A85" s="530"/>
      <c r="B85" s="531"/>
      <c r="C85" s="531"/>
      <c r="D85" s="531"/>
      <c r="E85" s="531"/>
      <c r="F85" s="532"/>
      <c r="G85" s="533"/>
      <c r="H85" s="534"/>
      <c r="I85" s="534"/>
      <c r="J85" s="534"/>
      <c r="K85" s="534"/>
      <c r="L85" s="108"/>
      <c r="M85" s="535"/>
      <c r="N85" s="536"/>
      <c r="O85" s="536"/>
      <c r="P85" s="536"/>
      <c r="Q85" s="536"/>
      <c r="R85" s="536"/>
      <c r="S85" s="536"/>
      <c r="T85" s="536"/>
      <c r="U85" s="536"/>
      <c r="V85" s="536"/>
      <c r="W85" s="536"/>
      <c r="X85" s="537"/>
      <c r="Y85" s="533"/>
      <c r="Z85" s="534"/>
      <c r="AA85" s="534"/>
      <c r="AB85" s="534"/>
      <c r="AC85" s="538"/>
      <c r="AD85" s="530"/>
      <c r="AE85" s="531"/>
      <c r="AF85" s="531"/>
      <c r="AG85" s="532"/>
    </row>
    <row r="86" spans="1:33">
      <c r="A86" s="530"/>
      <c r="B86" s="531"/>
      <c r="C86" s="531"/>
      <c r="D86" s="531"/>
      <c r="E86" s="531"/>
      <c r="F86" s="532"/>
      <c r="G86" s="533"/>
      <c r="H86" s="534"/>
      <c r="I86" s="534"/>
      <c r="J86" s="534"/>
      <c r="K86" s="534"/>
      <c r="L86" s="108"/>
      <c r="M86" s="535"/>
      <c r="N86" s="536"/>
      <c r="O86" s="536"/>
      <c r="P86" s="536"/>
      <c r="Q86" s="536"/>
      <c r="R86" s="536"/>
      <c r="S86" s="536"/>
      <c r="T86" s="536"/>
      <c r="U86" s="536"/>
      <c r="V86" s="536"/>
      <c r="W86" s="536"/>
      <c r="X86" s="537"/>
      <c r="Y86" s="533"/>
      <c r="Z86" s="534"/>
      <c r="AA86" s="534"/>
      <c r="AB86" s="534"/>
      <c r="AC86" s="538"/>
      <c r="AD86" s="530"/>
      <c r="AE86" s="531"/>
      <c r="AF86" s="531"/>
      <c r="AG86" s="532"/>
    </row>
    <row r="87" spans="1:33">
      <c r="A87" s="530"/>
      <c r="B87" s="531"/>
      <c r="C87" s="531"/>
      <c r="D87" s="531"/>
      <c r="E87" s="531"/>
      <c r="F87" s="532"/>
      <c r="G87" s="533"/>
      <c r="H87" s="534"/>
      <c r="I87" s="534"/>
      <c r="J87" s="534"/>
      <c r="K87" s="534"/>
      <c r="L87" s="108"/>
      <c r="M87" s="535"/>
      <c r="N87" s="536"/>
      <c r="O87" s="536"/>
      <c r="P87" s="536"/>
      <c r="Q87" s="536"/>
      <c r="R87" s="536"/>
      <c r="S87" s="536"/>
      <c r="T87" s="536"/>
      <c r="U87" s="536"/>
      <c r="V87" s="536"/>
      <c r="W87" s="536"/>
      <c r="X87" s="537"/>
      <c r="Y87" s="533"/>
      <c r="Z87" s="534"/>
      <c r="AA87" s="534"/>
      <c r="AB87" s="534"/>
      <c r="AC87" s="538"/>
      <c r="AD87" s="530"/>
      <c r="AE87" s="531"/>
      <c r="AF87" s="531"/>
      <c r="AG87" s="532"/>
    </row>
    <row r="88" spans="1:33">
      <c r="A88" s="530"/>
      <c r="B88" s="531"/>
      <c r="C88" s="531"/>
      <c r="D88" s="531"/>
      <c r="E88" s="531"/>
      <c r="F88" s="532"/>
      <c r="G88" s="533"/>
      <c r="H88" s="534"/>
      <c r="I88" s="534"/>
      <c r="J88" s="534"/>
      <c r="K88" s="534"/>
      <c r="L88" s="108"/>
      <c r="M88" s="535"/>
      <c r="N88" s="536"/>
      <c r="O88" s="536"/>
      <c r="P88" s="536"/>
      <c r="Q88" s="536"/>
      <c r="R88" s="536"/>
      <c r="S88" s="536"/>
      <c r="T88" s="536"/>
      <c r="U88" s="536"/>
      <c r="V88" s="536"/>
      <c r="W88" s="536"/>
      <c r="X88" s="537"/>
      <c r="Y88" s="533"/>
      <c r="Z88" s="534"/>
      <c r="AA88" s="534"/>
      <c r="AB88" s="534"/>
      <c r="AC88" s="538"/>
      <c r="AD88" s="530"/>
      <c r="AE88" s="531"/>
      <c r="AF88" s="531"/>
      <c r="AG88" s="532"/>
    </row>
    <row r="89" spans="1:33">
      <c r="A89" s="530"/>
      <c r="B89" s="531"/>
      <c r="C89" s="531"/>
      <c r="D89" s="531"/>
      <c r="E89" s="531"/>
      <c r="F89" s="532"/>
      <c r="G89" s="533"/>
      <c r="H89" s="534"/>
      <c r="I89" s="534"/>
      <c r="J89" s="534"/>
      <c r="K89" s="534"/>
      <c r="L89" s="108"/>
      <c r="M89" s="535"/>
      <c r="N89" s="536"/>
      <c r="O89" s="536"/>
      <c r="P89" s="536"/>
      <c r="Q89" s="536"/>
      <c r="R89" s="536"/>
      <c r="S89" s="536"/>
      <c r="T89" s="536"/>
      <c r="U89" s="536"/>
      <c r="V89" s="536"/>
      <c r="W89" s="536"/>
      <c r="X89" s="537"/>
      <c r="Y89" s="533"/>
      <c r="Z89" s="534"/>
      <c r="AA89" s="534"/>
      <c r="AB89" s="534"/>
      <c r="AC89" s="538"/>
      <c r="AD89" s="530"/>
      <c r="AE89" s="531"/>
      <c r="AF89" s="531"/>
      <c r="AG89" s="532"/>
    </row>
    <row r="90" spans="1:33">
      <c r="A90" s="530"/>
      <c r="B90" s="531"/>
      <c r="C90" s="531"/>
      <c r="D90" s="531"/>
      <c r="E90" s="531"/>
      <c r="F90" s="532"/>
      <c r="G90" s="533"/>
      <c r="H90" s="534"/>
      <c r="I90" s="534"/>
      <c r="J90" s="534"/>
      <c r="K90" s="534"/>
      <c r="L90" s="108"/>
      <c r="M90" s="535"/>
      <c r="N90" s="536"/>
      <c r="O90" s="536"/>
      <c r="P90" s="536"/>
      <c r="Q90" s="536"/>
      <c r="R90" s="536"/>
      <c r="S90" s="536"/>
      <c r="T90" s="536"/>
      <c r="U90" s="536"/>
      <c r="V90" s="536"/>
      <c r="W90" s="536"/>
      <c r="X90" s="537"/>
      <c r="Y90" s="533"/>
      <c r="Z90" s="534"/>
      <c r="AA90" s="534"/>
      <c r="AB90" s="534"/>
      <c r="AC90" s="538"/>
      <c r="AD90" s="530"/>
      <c r="AE90" s="531"/>
      <c r="AF90" s="531"/>
      <c r="AG90" s="532"/>
    </row>
    <row r="91" spans="1:33">
      <c r="A91" s="530"/>
      <c r="B91" s="531"/>
      <c r="C91" s="531"/>
      <c r="D91" s="531"/>
      <c r="E91" s="531"/>
      <c r="F91" s="532"/>
      <c r="G91" s="533"/>
      <c r="H91" s="534"/>
      <c r="I91" s="534"/>
      <c r="J91" s="534"/>
      <c r="K91" s="534"/>
      <c r="L91" s="108"/>
      <c r="M91" s="535"/>
      <c r="N91" s="536"/>
      <c r="O91" s="536"/>
      <c r="P91" s="536"/>
      <c r="Q91" s="536"/>
      <c r="R91" s="536"/>
      <c r="S91" s="536"/>
      <c r="T91" s="536"/>
      <c r="U91" s="536"/>
      <c r="V91" s="536"/>
      <c r="W91" s="536"/>
      <c r="X91" s="537"/>
      <c r="Y91" s="533"/>
      <c r="Z91" s="534"/>
      <c r="AA91" s="534"/>
      <c r="AB91" s="534"/>
      <c r="AC91" s="538"/>
      <c r="AD91" s="530"/>
      <c r="AE91" s="531"/>
      <c r="AF91" s="531"/>
      <c r="AG91" s="532"/>
    </row>
    <row r="92" spans="1:33">
      <c r="A92" s="530"/>
      <c r="B92" s="531"/>
      <c r="C92" s="531"/>
      <c r="D92" s="531"/>
      <c r="E92" s="531"/>
      <c r="F92" s="532"/>
      <c r="G92" s="533"/>
      <c r="H92" s="534"/>
      <c r="I92" s="534"/>
      <c r="J92" s="534"/>
      <c r="K92" s="534"/>
      <c r="L92" s="108"/>
      <c r="M92" s="535"/>
      <c r="N92" s="536"/>
      <c r="O92" s="536"/>
      <c r="P92" s="536"/>
      <c r="Q92" s="536"/>
      <c r="R92" s="536"/>
      <c r="S92" s="536"/>
      <c r="T92" s="536"/>
      <c r="U92" s="536"/>
      <c r="V92" s="536"/>
      <c r="W92" s="536"/>
      <c r="X92" s="537"/>
      <c r="Y92" s="533"/>
      <c r="Z92" s="534"/>
      <c r="AA92" s="534"/>
      <c r="AB92" s="534"/>
      <c r="AC92" s="538"/>
      <c r="AD92" s="530"/>
      <c r="AE92" s="531"/>
      <c r="AF92" s="531"/>
      <c r="AG92" s="532"/>
    </row>
    <row r="93" spans="1:33">
      <c r="A93" s="530"/>
      <c r="B93" s="531"/>
      <c r="C93" s="531"/>
      <c r="D93" s="531"/>
      <c r="E93" s="531"/>
      <c r="F93" s="532"/>
      <c r="G93" s="533"/>
      <c r="H93" s="534"/>
      <c r="I93" s="534"/>
      <c r="J93" s="534"/>
      <c r="K93" s="534"/>
      <c r="L93" s="108"/>
      <c r="M93" s="535"/>
      <c r="N93" s="536"/>
      <c r="O93" s="536"/>
      <c r="P93" s="536"/>
      <c r="Q93" s="536"/>
      <c r="R93" s="536"/>
      <c r="S93" s="536"/>
      <c r="T93" s="536"/>
      <c r="U93" s="536"/>
      <c r="V93" s="536"/>
      <c r="W93" s="536"/>
      <c r="X93" s="537"/>
      <c r="Y93" s="533"/>
      <c r="Z93" s="534"/>
      <c r="AA93" s="534"/>
      <c r="AB93" s="534"/>
      <c r="AC93" s="538"/>
      <c r="AD93" s="530"/>
      <c r="AE93" s="531"/>
      <c r="AF93" s="531"/>
      <c r="AG93" s="532"/>
    </row>
    <row r="94" spans="1:33">
      <c r="A94" s="530"/>
      <c r="B94" s="531"/>
      <c r="C94" s="531"/>
      <c r="D94" s="531"/>
      <c r="E94" s="531"/>
      <c r="F94" s="532"/>
      <c r="G94" s="533"/>
      <c r="H94" s="534"/>
      <c r="I94" s="534"/>
      <c r="J94" s="534"/>
      <c r="K94" s="534"/>
      <c r="L94" s="108"/>
      <c r="M94" s="535"/>
      <c r="N94" s="536"/>
      <c r="O94" s="536"/>
      <c r="P94" s="536"/>
      <c r="Q94" s="536"/>
      <c r="R94" s="536"/>
      <c r="S94" s="536"/>
      <c r="T94" s="536"/>
      <c r="U94" s="536"/>
      <c r="V94" s="536"/>
      <c r="W94" s="536"/>
      <c r="X94" s="537"/>
      <c r="Y94" s="533"/>
      <c r="Z94" s="534"/>
      <c r="AA94" s="534"/>
      <c r="AB94" s="534"/>
      <c r="AC94" s="538"/>
      <c r="AD94" s="530"/>
      <c r="AE94" s="531"/>
      <c r="AF94" s="531"/>
      <c r="AG94" s="532"/>
    </row>
    <row r="95" spans="1:33">
      <c r="A95" s="520"/>
      <c r="B95" s="521"/>
      <c r="C95" s="521"/>
      <c r="D95" s="521"/>
      <c r="E95" s="521"/>
      <c r="F95" s="522"/>
      <c r="G95" s="523"/>
      <c r="H95" s="524"/>
      <c r="I95" s="524"/>
      <c r="J95" s="524"/>
      <c r="K95" s="524"/>
      <c r="L95" s="109"/>
      <c r="M95" s="525"/>
      <c r="N95" s="526"/>
      <c r="O95" s="526"/>
      <c r="P95" s="526"/>
      <c r="Q95" s="526"/>
      <c r="R95" s="526"/>
      <c r="S95" s="526"/>
      <c r="T95" s="526"/>
      <c r="U95" s="526"/>
      <c r="V95" s="526"/>
      <c r="W95" s="526"/>
      <c r="X95" s="527"/>
      <c r="Y95" s="523"/>
      <c r="Z95" s="524"/>
      <c r="AA95" s="524"/>
      <c r="AB95" s="524"/>
      <c r="AC95" s="528"/>
      <c r="AD95" s="520"/>
      <c r="AE95" s="521"/>
      <c r="AF95" s="521"/>
      <c r="AG95" s="522"/>
    </row>
    <row r="101" spans="1:33" ht="13.5">
      <c r="A101" s="529" t="s">
        <v>90</v>
      </c>
      <c r="B101" s="529"/>
      <c r="C101" s="529"/>
      <c r="D101" s="529"/>
      <c r="E101" s="529"/>
      <c r="F101" s="529"/>
      <c r="G101" s="529"/>
      <c r="H101" s="529"/>
      <c r="I101" s="529"/>
      <c r="J101" s="529"/>
      <c r="K101" s="529"/>
      <c r="L101" s="529"/>
      <c r="M101" s="529"/>
      <c r="N101" s="529"/>
      <c r="O101" s="529"/>
      <c r="P101" s="529"/>
      <c r="Q101" s="529"/>
      <c r="R101" s="529"/>
      <c r="S101" s="529"/>
      <c r="T101" s="529"/>
      <c r="U101" s="529"/>
      <c r="V101" s="529"/>
      <c r="W101" s="529"/>
      <c r="X101" s="529"/>
      <c r="Y101" s="529"/>
      <c r="Z101" s="529"/>
      <c r="AA101" s="529"/>
      <c r="AB101" s="529"/>
      <c r="AC101" s="529"/>
      <c r="AD101" s="529"/>
      <c r="AE101" s="529"/>
      <c r="AF101" s="529"/>
      <c r="AG101" s="529"/>
    </row>
    <row r="102" spans="1:33">
      <c r="A102" s="519" t="s">
        <v>91</v>
      </c>
      <c r="B102" s="519"/>
      <c r="C102" s="519"/>
      <c r="D102" s="519"/>
      <c r="E102" s="519"/>
      <c r="F102" s="519"/>
      <c r="G102" s="519"/>
      <c r="H102" s="519" t="s">
        <v>92</v>
      </c>
      <c r="I102" s="519"/>
      <c r="J102" s="519"/>
      <c r="K102" s="519"/>
      <c r="L102" s="519"/>
      <c r="M102" s="519"/>
      <c r="N102" s="519"/>
      <c r="O102" s="519"/>
      <c r="P102" s="519" t="s">
        <v>93</v>
      </c>
      <c r="Q102" s="519"/>
      <c r="R102" s="519"/>
      <c r="S102" s="519" t="s">
        <v>94</v>
      </c>
      <c r="T102" s="519"/>
      <c r="U102" s="519"/>
      <c r="V102" s="519"/>
      <c r="W102" s="519"/>
      <c r="X102" s="519" t="s">
        <v>85</v>
      </c>
      <c r="Y102" s="519"/>
      <c r="Z102" s="519"/>
      <c r="AA102" s="519"/>
      <c r="AB102" s="519"/>
      <c r="AC102" s="519" t="s">
        <v>95</v>
      </c>
      <c r="AD102" s="519"/>
      <c r="AE102" s="519"/>
      <c r="AF102" s="519"/>
      <c r="AG102" s="519"/>
    </row>
    <row r="103" spans="1:33">
      <c r="A103" s="514"/>
      <c r="B103" s="514"/>
      <c r="C103" s="514"/>
      <c r="D103" s="514"/>
      <c r="E103" s="514"/>
      <c r="F103" s="514"/>
      <c r="G103" s="514"/>
      <c r="H103" s="515"/>
      <c r="I103" s="515"/>
      <c r="J103" s="515"/>
      <c r="K103" s="515"/>
      <c r="L103" s="515"/>
      <c r="M103" s="515"/>
      <c r="N103" s="515"/>
      <c r="O103" s="515"/>
      <c r="P103" s="516"/>
      <c r="Q103" s="516"/>
      <c r="R103" s="516"/>
      <c r="S103" s="517"/>
      <c r="T103" s="517"/>
      <c r="U103" s="517"/>
      <c r="V103" s="517"/>
      <c r="W103" s="517"/>
      <c r="X103" s="517"/>
      <c r="Y103" s="517"/>
      <c r="Z103" s="517"/>
      <c r="AA103" s="517"/>
      <c r="AB103" s="517"/>
      <c r="AC103" s="518"/>
      <c r="AD103" s="518"/>
      <c r="AE103" s="518"/>
      <c r="AF103" s="518"/>
      <c r="AG103" s="518"/>
    </row>
    <row r="104" spans="1:33">
      <c r="A104" s="504"/>
      <c r="B104" s="504"/>
      <c r="C104" s="504"/>
      <c r="D104" s="504"/>
      <c r="E104" s="504"/>
      <c r="F104" s="504"/>
      <c r="G104" s="504"/>
      <c r="H104" s="506"/>
      <c r="I104" s="506"/>
      <c r="J104" s="506"/>
      <c r="K104" s="506"/>
      <c r="L104" s="506"/>
      <c r="M104" s="506"/>
      <c r="N104" s="506"/>
      <c r="O104" s="506"/>
      <c r="P104" s="508"/>
      <c r="Q104" s="508"/>
      <c r="R104" s="508"/>
      <c r="S104" s="510"/>
      <c r="T104" s="510"/>
      <c r="U104" s="510"/>
      <c r="V104" s="510"/>
      <c r="W104" s="510"/>
      <c r="X104" s="510"/>
      <c r="Y104" s="510"/>
      <c r="Z104" s="510"/>
      <c r="AA104" s="510"/>
      <c r="AB104" s="510"/>
      <c r="AC104" s="512"/>
      <c r="AD104" s="512"/>
      <c r="AE104" s="512"/>
      <c r="AF104" s="512"/>
      <c r="AG104" s="512"/>
    </row>
    <row r="105" spans="1:33">
      <c r="A105" s="504"/>
      <c r="B105" s="504"/>
      <c r="C105" s="504"/>
      <c r="D105" s="504"/>
      <c r="E105" s="504"/>
      <c r="F105" s="504"/>
      <c r="G105" s="504"/>
      <c r="H105" s="506"/>
      <c r="I105" s="506"/>
      <c r="J105" s="506"/>
      <c r="K105" s="506"/>
      <c r="L105" s="506"/>
      <c r="M105" s="506"/>
      <c r="N105" s="506"/>
      <c r="O105" s="506"/>
      <c r="P105" s="508"/>
      <c r="Q105" s="508"/>
      <c r="R105" s="508"/>
      <c r="S105" s="510"/>
      <c r="T105" s="510"/>
      <c r="U105" s="510"/>
      <c r="V105" s="510"/>
      <c r="W105" s="510"/>
      <c r="X105" s="510"/>
      <c r="Y105" s="510"/>
      <c r="Z105" s="510"/>
      <c r="AA105" s="510"/>
      <c r="AB105" s="510"/>
      <c r="AC105" s="512"/>
      <c r="AD105" s="512"/>
      <c r="AE105" s="512"/>
      <c r="AF105" s="512"/>
      <c r="AG105" s="512"/>
    </row>
    <row r="106" spans="1:33">
      <c r="A106" s="504"/>
      <c r="B106" s="504"/>
      <c r="C106" s="504"/>
      <c r="D106" s="504"/>
      <c r="E106" s="504"/>
      <c r="F106" s="504"/>
      <c r="G106" s="504"/>
      <c r="H106" s="506"/>
      <c r="I106" s="506"/>
      <c r="J106" s="506"/>
      <c r="K106" s="506"/>
      <c r="L106" s="506"/>
      <c r="M106" s="506"/>
      <c r="N106" s="506"/>
      <c r="O106" s="506"/>
      <c r="P106" s="508"/>
      <c r="Q106" s="508"/>
      <c r="R106" s="508"/>
      <c r="S106" s="510"/>
      <c r="T106" s="510"/>
      <c r="U106" s="510"/>
      <c r="V106" s="510"/>
      <c r="W106" s="510"/>
      <c r="X106" s="510"/>
      <c r="Y106" s="510"/>
      <c r="Z106" s="510"/>
      <c r="AA106" s="510"/>
      <c r="AB106" s="510"/>
      <c r="AC106" s="512"/>
      <c r="AD106" s="512"/>
      <c r="AE106" s="512"/>
      <c r="AF106" s="512"/>
      <c r="AG106" s="512"/>
    </row>
    <row r="107" spans="1:33">
      <c r="A107" s="504"/>
      <c r="B107" s="504"/>
      <c r="C107" s="504"/>
      <c r="D107" s="504"/>
      <c r="E107" s="504"/>
      <c r="F107" s="504"/>
      <c r="G107" s="504"/>
      <c r="H107" s="506"/>
      <c r="I107" s="506"/>
      <c r="J107" s="506"/>
      <c r="K107" s="506"/>
      <c r="L107" s="506"/>
      <c r="M107" s="506"/>
      <c r="N107" s="506"/>
      <c r="O107" s="506"/>
      <c r="P107" s="508"/>
      <c r="Q107" s="508"/>
      <c r="R107" s="508"/>
      <c r="S107" s="510"/>
      <c r="T107" s="510"/>
      <c r="U107" s="510"/>
      <c r="V107" s="510"/>
      <c r="W107" s="510"/>
      <c r="X107" s="510"/>
      <c r="Y107" s="510"/>
      <c r="Z107" s="510"/>
      <c r="AA107" s="510"/>
      <c r="AB107" s="510"/>
      <c r="AC107" s="512"/>
      <c r="AD107" s="512"/>
      <c r="AE107" s="512"/>
      <c r="AF107" s="512"/>
      <c r="AG107" s="512"/>
    </row>
    <row r="108" spans="1:33">
      <c r="A108" s="504"/>
      <c r="B108" s="504"/>
      <c r="C108" s="504"/>
      <c r="D108" s="504"/>
      <c r="E108" s="504"/>
      <c r="F108" s="504"/>
      <c r="G108" s="504"/>
      <c r="H108" s="506"/>
      <c r="I108" s="506"/>
      <c r="J108" s="506"/>
      <c r="K108" s="506"/>
      <c r="L108" s="506"/>
      <c r="M108" s="506"/>
      <c r="N108" s="506"/>
      <c r="O108" s="506"/>
      <c r="P108" s="508"/>
      <c r="Q108" s="508"/>
      <c r="R108" s="508"/>
      <c r="S108" s="510"/>
      <c r="T108" s="510"/>
      <c r="U108" s="510"/>
      <c r="V108" s="510"/>
      <c r="W108" s="510"/>
      <c r="X108" s="510"/>
      <c r="Y108" s="510"/>
      <c r="Z108" s="510"/>
      <c r="AA108" s="510"/>
      <c r="AB108" s="510"/>
      <c r="AC108" s="512"/>
      <c r="AD108" s="512"/>
      <c r="AE108" s="512"/>
      <c r="AF108" s="512"/>
      <c r="AG108" s="512"/>
    </row>
    <row r="109" spans="1:33">
      <c r="A109" s="504"/>
      <c r="B109" s="504"/>
      <c r="C109" s="504"/>
      <c r="D109" s="504"/>
      <c r="E109" s="504"/>
      <c r="F109" s="504"/>
      <c r="G109" s="504"/>
      <c r="H109" s="506"/>
      <c r="I109" s="506"/>
      <c r="J109" s="506"/>
      <c r="K109" s="506"/>
      <c r="L109" s="506"/>
      <c r="M109" s="506"/>
      <c r="N109" s="506"/>
      <c r="O109" s="506"/>
      <c r="P109" s="508"/>
      <c r="Q109" s="508"/>
      <c r="R109" s="508"/>
      <c r="S109" s="510"/>
      <c r="T109" s="510"/>
      <c r="U109" s="510"/>
      <c r="V109" s="510"/>
      <c r="W109" s="510"/>
      <c r="X109" s="510"/>
      <c r="Y109" s="510"/>
      <c r="Z109" s="510"/>
      <c r="AA109" s="510"/>
      <c r="AB109" s="510"/>
      <c r="AC109" s="512"/>
      <c r="AD109" s="512"/>
      <c r="AE109" s="512"/>
      <c r="AF109" s="512"/>
      <c r="AG109" s="512"/>
    </row>
    <row r="110" spans="1:33">
      <c r="A110" s="505"/>
      <c r="B110" s="505"/>
      <c r="C110" s="505"/>
      <c r="D110" s="505"/>
      <c r="E110" s="505"/>
      <c r="F110" s="505"/>
      <c r="G110" s="505"/>
      <c r="H110" s="507"/>
      <c r="I110" s="507"/>
      <c r="J110" s="507"/>
      <c r="K110" s="507"/>
      <c r="L110" s="507"/>
      <c r="M110" s="507"/>
      <c r="N110" s="507"/>
      <c r="O110" s="507"/>
      <c r="P110" s="509"/>
      <c r="Q110" s="509"/>
      <c r="R110" s="509"/>
      <c r="S110" s="511"/>
      <c r="T110" s="511"/>
      <c r="U110" s="511"/>
      <c r="V110" s="511"/>
      <c r="W110" s="511"/>
      <c r="X110" s="511"/>
      <c r="Y110" s="511"/>
      <c r="Z110" s="511"/>
      <c r="AA110" s="511"/>
      <c r="AB110" s="511"/>
      <c r="AC110" s="513"/>
      <c r="AD110" s="513"/>
      <c r="AE110" s="513"/>
      <c r="AF110" s="513"/>
      <c r="AG110" s="513"/>
    </row>
  </sheetData>
  <sheetProtection algorithmName="SHA-512" hashValue="XfhzUP2xN38BW8jVcwyFSarZ8puWuqxuTSrW+yrSPH8kr497ePOIvu+vvroVE2NL0sE1sV4wdmeGCV5F0BWNnA==" saltValue="5Z+K1uMmS1wV9lwMjFup1Q==" spinCount="100000" sheet="1" formatCells="0" formatColumns="0" formatRows="0" selectLockedCells="1"/>
  <mergeCells count="425">
    <mergeCell ref="Z7:AF7"/>
    <mergeCell ref="C8:J11"/>
    <mergeCell ref="A1:AG1"/>
    <mergeCell ref="G2:AB2"/>
    <mergeCell ref="AC2:AG2"/>
    <mergeCell ref="A3:P3"/>
    <mergeCell ref="Q3:T3"/>
    <mergeCell ref="U3:X3"/>
    <mergeCell ref="Y3:Z3"/>
    <mergeCell ref="AA3:AD3"/>
    <mergeCell ref="AE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A16:F16"/>
    <mergeCell ref="G16:K16"/>
    <mergeCell ref="M16:X16"/>
    <mergeCell ref="Y16:AC16"/>
    <mergeCell ref="AD16:AG16"/>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9:G50"/>
    <mergeCell ref="H49:O50"/>
    <mergeCell ref="P49:R50"/>
    <mergeCell ref="S49:W50"/>
    <mergeCell ref="X49:AB50"/>
    <mergeCell ref="AC49:AG50"/>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934E5-C562-4D71-892C-D7497380B49C}">
  <sheetPr>
    <tabColor theme="5" tint="0.59999389629810485"/>
    <pageSetUpPr fitToPage="1"/>
  </sheetPr>
  <dimension ref="A1:AL110"/>
  <sheetViews>
    <sheetView showGridLines="0" view="pageBreakPreview" zoomScale="90" zoomScaleNormal="100" zoomScaleSheetLayoutView="90" workbookViewId="0">
      <selection activeCell="C17" sqref="C17:Y17"/>
    </sheetView>
  </sheetViews>
  <sheetFormatPr defaultColWidth="2.33203125" defaultRowHeight="12.5"/>
  <cols>
    <col min="1" max="37" width="2.33203125" style="3"/>
    <col min="38" max="52" width="0" style="3" hidden="1" customWidth="1"/>
    <col min="53" max="16384" width="2.33203125" style="3"/>
  </cols>
  <sheetData>
    <row r="1" spans="1:38" ht="15" customHeight="1">
      <c r="A1" s="568" t="s">
        <v>509</v>
      </c>
      <c r="B1" s="568"/>
      <c r="C1" s="568"/>
      <c r="D1" s="568"/>
      <c r="E1" s="568"/>
      <c r="F1" s="568"/>
      <c r="G1" s="568"/>
      <c r="H1" s="568"/>
      <c r="I1" s="568"/>
      <c r="J1" s="568"/>
      <c r="K1" s="568"/>
      <c r="L1" s="568"/>
      <c r="M1" s="568"/>
      <c r="N1" s="568"/>
      <c r="O1" s="568"/>
      <c r="P1" s="568"/>
      <c r="Q1" s="568"/>
      <c r="R1" s="568"/>
      <c r="S1" s="568"/>
      <c r="T1" s="568"/>
      <c r="U1" s="568"/>
      <c r="V1" s="568"/>
      <c r="W1" s="568"/>
      <c r="X1" s="568"/>
      <c r="Y1" s="568"/>
      <c r="Z1" s="568"/>
      <c r="AA1" s="568"/>
      <c r="AB1" s="568"/>
      <c r="AC1" s="568"/>
      <c r="AD1" s="568"/>
      <c r="AE1" s="568"/>
      <c r="AF1" s="568"/>
      <c r="AG1" s="568"/>
      <c r="AL1" s="144" t="s">
        <v>482</v>
      </c>
    </row>
    <row r="2" spans="1:38" ht="15">
      <c r="A2" s="1" t="s">
        <v>97</v>
      </c>
      <c r="B2" s="1"/>
      <c r="C2" s="1"/>
      <c r="D2" s="1"/>
      <c r="E2" s="1"/>
      <c r="F2" s="1"/>
      <c r="G2" s="439" t="str">
        <f>IF(表紙様式第1別紙!C12="","",表紙様式第1別紙!C12)</f>
        <v/>
      </c>
      <c r="H2" s="440"/>
      <c r="I2" s="440"/>
      <c r="J2" s="440"/>
      <c r="K2" s="440"/>
      <c r="L2" s="440"/>
      <c r="M2" s="440"/>
      <c r="N2" s="440"/>
      <c r="O2" s="440"/>
      <c r="P2" s="440"/>
      <c r="Q2" s="440"/>
      <c r="R2" s="440"/>
      <c r="S2" s="440"/>
      <c r="T2" s="440"/>
      <c r="U2" s="440"/>
      <c r="V2" s="440"/>
      <c r="W2" s="440"/>
      <c r="X2" s="440"/>
      <c r="Y2" s="440"/>
      <c r="Z2" s="440"/>
      <c r="AA2" s="440"/>
      <c r="AB2" s="441"/>
      <c r="AC2" s="569"/>
      <c r="AD2" s="569"/>
      <c r="AE2" s="569"/>
      <c r="AF2" s="569"/>
      <c r="AG2" s="569"/>
      <c r="AL2" s="145" t="s">
        <v>490</v>
      </c>
    </row>
    <row r="3" spans="1:38" ht="18" customHeight="1">
      <c r="A3" s="570" t="s">
        <v>487</v>
      </c>
      <c r="B3" s="570"/>
      <c r="C3" s="570"/>
      <c r="D3" s="570"/>
      <c r="E3" s="570"/>
      <c r="F3" s="570"/>
      <c r="G3" s="570"/>
      <c r="H3" s="570"/>
      <c r="I3" s="570"/>
      <c r="J3" s="570"/>
      <c r="K3" s="570"/>
      <c r="L3" s="570"/>
      <c r="M3" s="570"/>
      <c r="N3" s="570"/>
      <c r="O3" s="570"/>
      <c r="P3" s="570"/>
      <c r="Q3" s="570"/>
      <c r="R3" s="570"/>
      <c r="S3" s="570"/>
      <c r="T3" s="570"/>
      <c r="U3" s="570"/>
      <c r="V3" s="570"/>
      <c r="W3" s="570"/>
      <c r="X3" s="571"/>
      <c r="Y3" s="519" t="s">
        <v>74</v>
      </c>
      <c r="Z3" s="519"/>
      <c r="AA3" s="519"/>
      <c r="AB3" s="519"/>
      <c r="AC3" s="519" t="s">
        <v>484</v>
      </c>
      <c r="AD3" s="519"/>
      <c r="AE3" s="519"/>
      <c r="AF3" s="519"/>
      <c r="AG3" s="519"/>
      <c r="AL3" s="145" t="s">
        <v>664</v>
      </c>
    </row>
    <row r="4" spans="1:38">
      <c r="A4" s="582" t="s">
        <v>75</v>
      </c>
      <c r="B4" s="582"/>
      <c r="C4" s="564" t="s">
        <v>76</v>
      </c>
      <c r="D4" s="564"/>
      <c r="E4" s="564"/>
      <c r="F4" s="564"/>
      <c r="G4" s="564"/>
      <c r="H4" s="564"/>
      <c r="I4" s="564"/>
      <c r="J4" s="564"/>
      <c r="K4" s="564" t="s">
        <v>77</v>
      </c>
      <c r="L4" s="564"/>
      <c r="M4" s="564"/>
      <c r="N4" s="564"/>
      <c r="O4" s="564"/>
      <c r="P4" s="564"/>
      <c r="Q4" s="564"/>
      <c r="R4" s="565" t="s">
        <v>78</v>
      </c>
      <c r="S4" s="564"/>
      <c r="T4" s="564"/>
      <c r="U4" s="564"/>
      <c r="V4" s="564"/>
      <c r="W4" s="564"/>
      <c r="X4" s="564"/>
      <c r="Y4" s="564"/>
      <c r="Z4" s="565" t="s">
        <v>79</v>
      </c>
      <c r="AA4" s="564"/>
      <c r="AB4" s="564"/>
      <c r="AC4" s="564"/>
      <c r="AD4" s="564"/>
      <c r="AE4" s="564"/>
      <c r="AF4" s="564"/>
      <c r="AG4" s="564"/>
    </row>
    <row r="5" spans="1:38">
      <c r="A5" s="582"/>
      <c r="B5" s="582"/>
      <c r="C5" s="564"/>
      <c r="D5" s="564"/>
      <c r="E5" s="564"/>
      <c r="F5" s="564"/>
      <c r="G5" s="564"/>
      <c r="H5" s="564"/>
      <c r="I5" s="564"/>
      <c r="J5" s="564"/>
      <c r="K5" s="564"/>
      <c r="L5" s="564"/>
      <c r="M5" s="564"/>
      <c r="N5" s="564"/>
      <c r="O5" s="564"/>
      <c r="P5" s="564"/>
      <c r="Q5" s="564"/>
      <c r="R5" s="564"/>
      <c r="S5" s="564"/>
      <c r="T5" s="564"/>
      <c r="U5" s="564"/>
      <c r="V5" s="564"/>
      <c r="W5" s="564"/>
      <c r="X5" s="564"/>
      <c r="Y5" s="564"/>
      <c r="Z5" s="564"/>
      <c r="AA5" s="564"/>
      <c r="AB5" s="564"/>
      <c r="AC5" s="564"/>
      <c r="AD5" s="564"/>
      <c r="AE5" s="564"/>
      <c r="AF5" s="564"/>
      <c r="AG5" s="564"/>
    </row>
    <row r="6" spans="1:38">
      <c r="A6" s="582"/>
      <c r="B6" s="582"/>
      <c r="C6" s="564"/>
      <c r="D6" s="564"/>
      <c r="E6" s="564"/>
      <c r="F6" s="564"/>
      <c r="G6" s="564"/>
      <c r="H6" s="564"/>
      <c r="I6" s="564"/>
      <c r="J6" s="564"/>
      <c r="K6" s="564"/>
      <c r="L6" s="564"/>
      <c r="M6" s="564"/>
      <c r="N6" s="564"/>
      <c r="O6" s="564"/>
      <c r="P6" s="564"/>
      <c r="Q6" s="564"/>
      <c r="R6" s="564"/>
      <c r="S6" s="564"/>
      <c r="T6" s="564"/>
      <c r="U6" s="564"/>
      <c r="V6" s="564"/>
      <c r="W6" s="564"/>
      <c r="X6" s="564"/>
      <c r="Y6" s="564"/>
      <c r="Z6" s="564"/>
      <c r="AA6" s="564"/>
      <c r="AB6" s="564"/>
      <c r="AC6" s="564"/>
      <c r="AD6" s="564"/>
      <c r="AE6" s="564"/>
      <c r="AF6" s="564"/>
      <c r="AG6" s="564"/>
    </row>
    <row r="7" spans="1:38">
      <c r="A7" s="582"/>
      <c r="B7" s="582"/>
      <c r="C7" s="566"/>
      <c r="D7" s="566"/>
      <c r="E7" s="566"/>
      <c r="F7" s="566"/>
      <c r="G7" s="566"/>
      <c r="H7" s="566"/>
      <c r="I7" s="566"/>
      <c r="J7" s="4" t="s">
        <v>28</v>
      </c>
      <c r="K7" s="566"/>
      <c r="L7" s="566"/>
      <c r="M7" s="566"/>
      <c r="N7" s="566"/>
      <c r="O7" s="566"/>
      <c r="P7" s="566"/>
      <c r="Q7" s="4" t="s">
        <v>28</v>
      </c>
      <c r="R7" s="567" t="str">
        <f>IF(OR(C7="",K7=""),"",C7-K7)</f>
        <v/>
      </c>
      <c r="S7" s="567" t="str">
        <f t="shared" ref="S7:X7" si="0">IF(OR(O7="",Q7=""),"",O7-Q7)</f>
        <v/>
      </c>
      <c r="T7" s="567" t="str">
        <f t="shared" si="0"/>
        <v/>
      </c>
      <c r="U7" s="567" t="str">
        <f t="shared" si="0"/>
        <v/>
      </c>
      <c r="V7" s="567" t="str">
        <f t="shared" si="0"/>
        <v/>
      </c>
      <c r="W7" s="567" t="str">
        <f t="shared" si="0"/>
        <v/>
      </c>
      <c r="X7" s="567" t="str">
        <f t="shared" si="0"/>
        <v/>
      </c>
      <c r="Y7" s="4" t="s">
        <v>28</v>
      </c>
      <c r="Z7" s="566"/>
      <c r="AA7" s="566"/>
      <c r="AB7" s="566"/>
      <c r="AC7" s="566"/>
      <c r="AD7" s="566"/>
      <c r="AE7" s="566"/>
      <c r="AF7" s="566"/>
      <c r="AG7" s="4" t="s">
        <v>28</v>
      </c>
    </row>
    <row r="8" spans="1:38" ht="12.65" customHeight="1">
      <c r="A8" s="582"/>
      <c r="B8" s="582"/>
      <c r="C8" s="565" t="s">
        <v>80</v>
      </c>
      <c r="D8" s="564"/>
      <c r="E8" s="564"/>
      <c r="F8" s="564"/>
      <c r="G8" s="564"/>
      <c r="H8" s="564"/>
      <c r="I8" s="564"/>
      <c r="J8" s="564"/>
      <c r="K8" s="572" t="s">
        <v>662</v>
      </c>
      <c r="L8" s="573"/>
      <c r="M8" s="573"/>
      <c r="N8" s="573"/>
      <c r="O8" s="573"/>
      <c r="P8" s="573"/>
      <c r="Q8" s="574"/>
      <c r="R8" s="565" t="s">
        <v>81</v>
      </c>
      <c r="S8" s="564"/>
      <c r="T8" s="564"/>
      <c r="U8" s="564"/>
      <c r="V8" s="564"/>
      <c r="W8" s="564"/>
      <c r="X8" s="564"/>
      <c r="Y8" s="564"/>
      <c r="Z8" s="565" t="s">
        <v>82</v>
      </c>
      <c r="AA8" s="564"/>
      <c r="AB8" s="564"/>
      <c r="AC8" s="564"/>
      <c r="AD8" s="564"/>
      <c r="AE8" s="564"/>
      <c r="AF8" s="564"/>
      <c r="AG8" s="564"/>
    </row>
    <row r="9" spans="1:38">
      <c r="A9" s="582"/>
      <c r="B9" s="582"/>
      <c r="C9" s="564"/>
      <c r="D9" s="564"/>
      <c r="E9" s="564"/>
      <c r="F9" s="564"/>
      <c r="G9" s="564"/>
      <c r="H9" s="564"/>
      <c r="I9" s="564"/>
      <c r="J9" s="564"/>
      <c r="K9" s="575" t="str">
        <f>IF(OR(C12="",C12=0),"　　(4)の額","　　　(4)と(5)を比較して")</f>
        <v>　　(4)の額</v>
      </c>
      <c r="L9" s="576"/>
      <c r="M9" s="576"/>
      <c r="N9" s="576"/>
      <c r="O9" s="576"/>
      <c r="P9" s="576"/>
      <c r="Q9" s="577"/>
      <c r="R9" s="564"/>
      <c r="S9" s="564"/>
      <c r="T9" s="564"/>
      <c r="U9" s="564"/>
      <c r="V9" s="564"/>
      <c r="W9" s="564"/>
      <c r="X9" s="564"/>
      <c r="Y9" s="564"/>
      <c r="Z9" s="564"/>
      <c r="AA9" s="564"/>
      <c r="AB9" s="564"/>
      <c r="AC9" s="564"/>
      <c r="AD9" s="564"/>
      <c r="AE9" s="564"/>
      <c r="AF9" s="564"/>
      <c r="AG9" s="564"/>
    </row>
    <row r="10" spans="1:38">
      <c r="A10" s="582"/>
      <c r="B10" s="582"/>
      <c r="C10" s="564"/>
      <c r="D10" s="564"/>
      <c r="E10" s="564"/>
      <c r="F10" s="564"/>
      <c r="G10" s="564"/>
      <c r="H10" s="564"/>
      <c r="I10" s="564"/>
      <c r="J10" s="564"/>
      <c r="K10" s="575" t="str">
        <f>IF(OR(C12="",C12=0),"","　　少ない方の額")</f>
        <v/>
      </c>
      <c r="L10" s="576"/>
      <c r="M10" s="576"/>
      <c r="N10" s="576"/>
      <c r="O10" s="576"/>
      <c r="P10" s="576"/>
      <c r="Q10" s="577"/>
      <c r="R10" s="564"/>
      <c r="S10" s="564"/>
      <c r="T10" s="564"/>
      <c r="U10" s="564"/>
      <c r="V10" s="564"/>
      <c r="W10" s="564"/>
      <c r="X10" s="564"/>
      <c r="Y10" s="564"/>
      <c r="Z10" s="564"/>
      <c r="AA10" s="564"/>
      <c r="AB10" s="564"/>
      <c r="AC10" s="564"/>
      <c r="AD10" s="564"/>
      <c r="AE10" s="564"/>
      <c r="AF10" s="564"/>
      <c r="AG10" s="564"/>
    </row>
    <row r="11" spans="1:38">
      <c r="A11" s="582"/>
      <c r="B11" s="582"/>
      <c r="C11" s="564"/>
      <c r="D11" s="564"/>
      <c r="E11" s="564"/>
      <c r="F11" s="564"/>
      <c r="G11" s="564"/>
      <c r="H11" s="564"/>
      <c r="I11" s="564"/>
      <c r="J11" s="564"/>
      <c r="K11" s="578"/>
      <c r="L11" s="579"/>
      <c r="M11" s="579"/>
      <c r="N11" s="579"/>
      <c r="O11" s="579"/>
      <c r="P11" s="579"/>
      <c r="Q11" s="580"/>
      <c r="R11" s="564"/>
      <c r="S11" s="564"/>
      <c r="T11" s="564"/>
      <c r="U11" s="564"/>
      <c r="V11" s="564"/>
      <c r="W11" s="564"/>
      <c r="X11" s="564"/>
      <c r="Y11" s="564"/>
      <c r="Z11" s="564"/>
      <c r="AA11" s="564"/>
      <c r="AB11" s="564"/>
      <c r="AC11" s="564"/>
      <c r="AD11" s="564"/>
      <c r="AE11" s="564"/>
      <c r="AF11" s="564"/>
      <c r="AG11" s="564"/>
    </row>
    <row r="12" spans="1:38">
      <c r="A12" s="582"/>
      <c r="B12" s="582"/>
      <c r="C12" s="581"/>
      <c r="D12" s="581"/>
      <c r="E12" s="581"/>
      <c r="F12" s="581"/>
      <c r="G12" s="581"/>
      <c r="H12" s="581"/>
      <c r="I12" s="581"/>
      <c r="J12" s="4" t="s">
        <v>28</v>
      </c>
      <c r="K12" s="567" t="str">
        <f>IF(OR(C12="",C12=0),IF(Z7="","",Z7),MIN(Z7,C12))</f>
        <v/>
      </c>
      <c r="L12" s="567" t="str">
        <f t="shared" ref="L12:P12" si="1">IF(P8="","",P8)</f>
        <v/>
      </c>
      <c r="M12" s="567" t="str">
        <f t="shared" si="1"/>
        <v/>
      </c>
      <c r="N12" s="567" t="str">
        <f t="shared" si="1"/>
        <v>(7)補助基本額
　　(3)と(6)を比較して
　　　少ない方の額</v>
      </c>
      <c r="O12" s="567" t="str">
        <f t="shared" si="1"/>
        <v/>
      </c>
      <c r="P12" s="567" t="str">
        <f t="shared" si="1"/>
        <v/>
      </c>
      <c r="Q12" s="4" t="s">
        <v>28</v>
      </c>
      <c r="R12" s="567" t="str">
        <f>IF(OR(R7="",K12=""),"",MIN(R7,K12))</f>
        <v/>
      </c>
      <c r="S12" s="567" t="str">
        <f t="shared" ref="S12:X12" si="2">IF(OR(S8="",Q12=""),"",MIN(S8,Q12))</f>
        <v/>
      </c>
      <c r="T12" s="567" t="str">
        <f t="shared" si="2"/>
        <v/>
      </c>
      <c r="U12" s="567" t="str">
        <f t="shared" si="2"/>
        <v/>
      </c>
      <c r="V12" s="567" t="str">
        <f t="shared" si="2"/>
        <v/>
      </c>
      <c r="W12" s="567" t="str">
        <f t="shared" si="2"/>
        <v/>
      </c>
      <c r="X12" s="567" t="str">
        <f t="shared" si="2"/>
        <v/>
      </c>
      <c r="Y12" s="4" t="s">
        <v>28</v>
      </c>
      <c r="Z12" s="567" t="str">
        <f>IF(OR(R12=""),"",MIN(ROUNDDOWN(R12/3,-3),事業のパラメータ!AF8))</f>
        <v/>
      </c>
      <c r="AA12" s="567" t="e">
        <f t="shared" ref="AA12:AF12" si="3">IF(OR(Y12=""),"",ROUNDDOWN(Y12/3,-3))</f>
        <v>#VALUE!</v>
      </c>
      <c r="AB12" s="567" t="str">
        <f t="shared" si="3"/>
        <v/>
      </c>
      <c r="AC12" s="567" t="e">
        <f t="shared" si="3"/>
        <v>#VALUE!</v>
      </c>
      <c r="AD12" s="567" t="str">
        <f t="shared" si="3"/>
        <v/>
      </c>
      <c r="AE12" s="567" t="e">
        <f t="shared" si="3"/>
        <v>#VALUE!</v>
      </c>
      <c r="AF12" s="567" t="str">
        <f t="shared" si="3"/>
        <v/>
      </c>
      <c r="AG12" s="4" t="s">
        <v>28</v>
      </c>
      <c r="AL12" s="145" t="s">
        <v>489</v>
      </c>
    </row>
    <row r="13" spans="1:38" ht="13.5">
      <c r="A13" s="583" t="s">
        <v>83</v>
      </c>
      <c r="B13" s="583"/>
      <c r="C13" s="583"/>
      <c r="D13" s="583"/>
      <c r="E13" s="583"/>
      <c r="F13" s="583"/>
      <c r="G13" s="583"/>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row>
    <row r="14" spans="1:38">
      <c r="A14" s="519" t="s">
        <v>84</v>
      </c>
      <c r="B14" s="519"/>
      <c r="C14" s="519"/>
      <c r="D14" s="519"/>
      <c r="E14" s="519"/>
      <c r="F14" s="519"/>
      <c r="G14" s="550" t="s">
        <v>85</v>
      </c>
      <c r="H14" s="551"/>
      <c r="I14" s="551"/>
      <c r="J14" s="551"/>
      <c r="K14" s="551"/>
      <c r="L14" s="552"/>
      <c r="M14" s="556" t="s">
        <v>86</v>
      </c>
      <c r="N14" s="556"/>
      <c r="O14" s="556"/>
      <c r="P14" s="556"/>
      <c r="Q14" s="556"/>
      <c r="R14" s="556"/>
      <c r="S14" s="556"/>
      <c r="T14" s="556"/>
      <c r="U14" s="556"/>
      <c r="V14" s="556"/>
      <c r="W14" s="556"/>
      <c r="X14" s="556"/>
      <c r="Y14" s="556"/>
      <c r="Z14" s="556"/>
      <c r="AA14" s="556"/>
      <c r="AB14" s="556"/>
      <c r="AC14" s="557"/>
      <c r="AD14" s="519" t="s">
        <v>87</v>
      </c>
      <c r="AE14" s="519"/>
      <c r="AF14" s="519"/>
      <c r="AG14" s="519"/>
    </row>
    <row r="15" spans="1:38">
      <c r="A15" s="519"/>
      <c r="B15" s="519"/>
      <c r="C15" s="519"/>
      <c r="D15" s="519"/>
      <c r="E15" s="519"/>
      <c r="F15" s="519"/>
      <c r="G15" s="553"/>
      <c r="H15" s="554"/>
      <c r="I15" s="554"/>
      <c r="J15" s="554"/>
      <c r="K15" s="554"/>
      <c r="L15" s="555"/>
      <c r="M15" s="558" t="s">
        <v>88</v>
      </c>
      <c r="N15" s="558"/>
      <c r="O15" s="558"/>
      <c r="P15" s="558"/>
      <c r="Q15" s="558"/>
      <c r="R15" s="558"/>
      <c r="S15" s="558"/>
      <c r="T15" s="558"/>
      <c r="U15" s="558"/>
      <c r="V15" s="558"/>
      <c r="W15" s="558"/>
      <c r="X15" s="559"/>
      <c r="Y15" s="519" t="s">
        <v>85</v>
      </c>
      <c r="Z15" s="519"/>
      <c r="AA15" s="519"/>
      <c r="AB15" s="519"/>
      <c r="AC15" s="519"/>
      <c r="AD15" s="519"/>
      <c r="AE15" s="519"/>
      <c r="AF15" s="519"/>
      <c r="AG15" s="519"/>
    </row>
    <row r="16" spans="1:38">
      <c r="A16" s="539"/>
      <c r="B16" s="540"/>
      <c r="C16" s="540"/>
      <c r="D16" s="540"/>
      <c r="E16" s="540"/>
      <c r="F16" s="541"/>
      <c r="G16" s="542"/>
      <c r="H16" s="543"/>
      <c r="I16" s="543"/>
      <c r="J16" s="543"/>
      <c r="K16" s="543"/>
      <c r="L16" s="107"/>
      <c r="M16" s="544"/>
      <c r="N16" s="545"/>
      <c r="O16" s="545"/>
      <c r="P16" s="545"/>
      <c r="Q16" s="545"/>
      <c r="R16" s="545"/>
      <c r="S16" s="545"/>
      <c r="T16" s="545"/>
      <c r="U16" s="545"/>
      <c r="V16" s="545"/>
      <c r="W16" s="545"/>
      <c r="X16" s="546"/>
      <c r="Y16" s="542"/>
      <c r="Z16" s="543"/>
      <c r="AA16" s="543"/>
      <c r="AB16" s="543"/>
      <c r="AC16" s="547"/>
      <c r="AD16" s="539"/>
      <c r="AE16" s="540"/>
      <c r="AF16" s="540"/>
      <c r="AG16" s="541"/>
    </row>
    <row r="17" spans="1:33">
      <c r="A17" s="530"/>
      <c r="B17" s="531"/>
      <c r="C17" s="531"/>
      <c r="D17" s="531"/>
      <c r="E17" s="531"/>
      <c r="F17" s="532"/>
      <c r="G17" s="533"/>
      <c r="H17" s="534"/>
      <c r="I17" s="534"/>
      <c r="J17" s="534"/>
      <c r="K17" s="534"/>
      <c r="L17" s="108"/>
      <c r="M17" s="535"/>
      <c r="N17" s="536"/>
      <c r="O17" s="536"/>
      <c r="P17" s="536"/>
      <c r="Q17" s="536"/>
      <c r="R17" s="536"/>
      <c r="S17" s="536"/>
      <c r="T17" s="536"/>
      <c r="U17" s="536"/>
      <c r="V17" s="536"/>
      <c r="W17" s="536"/>
      <c r="X17" s="537"/>
      <c r="Y17" s="533"/>
      <c r="Z17" s="534"/>
      <c r="AA17" s="534"/>
      <c r="AB17" s="534"/>
      <c r="AC17" s="538"/>
      <c r="AD17" s="530"/>
      <c r="AE17" s="531"/>
      <c r="AF17" s="531"/>
      <c r="AG17" s="532"/>
    </row>
    <row r="18" spans="1:33">
      <c r="A18" s="530"/>
      <c r="B18" s="531"/>
      <c r="C18" s="531"/>
      <c r="D18" s="531"/>
      <c r="E18" s="531"/>
      <c r="F18" s="532"/>
      <c r="G18" s="533"/>
      <c r="H18" s="534"/>
      <c r="I18" s="534"/>
      <c r="J18" s="534"/>
      <c r="K18" s="534"/>
      <c r="L18" s="108"/>
      <c r="M18" s="535"/>
      <c r="N18" s="536"/>
      <c r="O18" s="536"/>
      <c r="P18" s="536"/>
      <c r="Q18" s="536"/>
      <c r="R18" s="536"/>
      <c r="S18" s="536"/>
      <c r="T18" s="536"/>
      <c r="U18" s="536"/>
      <c r="V18" s="536"/>
      <c r="W18" s="536"/>
      <c r="X18" s="537"/>
      <c r="Y18" s="533"/>
      <c r="Z18" s="534"/>
      <c r="AA18" s="534"/>
      <c r="AB18" s="534"/>
      <c r="AC18" s="538"/>
      <c r="AD18" s="530"/>
      <c r="AE18" s="531"/>
      <c r="AF18" s="531"/>
      <c r="AG18" s="532"/>
    </row>
    <row r="19" spans="1:33">
      <c r="A19" s="530"/>
      <c r="B19" s="531"/>
      <c r="C19" s="531"/>
      <c r="D19" s="531"/>
      <c r="E19" s="531"/>
      <c r="F19" s="532"/>
      <c r="G19" s="533"/>
      <c r="H19" s="534"/>
      <c r="I19" s="534"/>
      <c r="J19" s="534"/>
      <c r="K19" s="534"/>
      <c r="L19" s="108"/>
      <c r="M19" s="535"/>
      <c r="N19" s="536"/>
      <c r="O19" s="536"/>
      <c r="P19" s="536"/>
      <c r="Q19" s="536"/>
      <c r="R19" s="536"/>
      <c r="S19" s="536"/>
      <c r="T19" s="536"/>
      <c r="U19" s="536"/>
      <c r="V19" s="536"/>
      <c r="W19" s="536"/>
      <c r="X19" s="537"/>
      <c r="Y19" s="533"/>
      <c r="Z19" s="534"/>
      <c r="AA19" s="534"/>
      <c r="AB19" s="534"/>
      <c r="AC19" s="538"/>
      <c r="AD19" s="530"/>
      <c r="AE19" s="531"/>
      <c r="AF19" s="531"/>
      <c r="AG19" s="532"/>
    </row>
    <row r="20" spans="1:33">
      <c r="A20" s="530"/>
      <c r="B20" s="531"/>
      <c r="C20" s="531"/>
      <c r="D20" s="531"/>
      <c r="E20" s="531"/>
      <c r="F20" s="532"/>
      <c r="G20" s="533"/>
      <c r="H20" s="534"/>
      <c r="I20" s="534"/>
      <c r="J20" s="534"/>
      <c r="K20" s="534"/>
      <c r="L20" s="108"/>
      <c r="M20" s="535"/>
      <c r="N20" s="536"/>
      <c r="O20" s="536"/>
      <c r="P20" s="536"/>
      <c r="Q20" s="536"/>
      <c r="R20" s="536"/>
      <c r="S20" s="536"/>
      <c r="T20" s="536"/>
      <c r="U20" s="536"/>
      <c r="V20" s="536"/>
      <c r="W20" s="536"/>
      <c r="X20" s="537"/>
      <c r="Y20" s="533"/>
      <c r="Z20" s="534"/>
      <c r="AA20" s="534"/>
      <c r="AB20" s="534"/>
      <c r="AC20" s="538"/>
      <c r="AD20" s="530"/>
      <c r="AE20" s="531"/>
      <c r="AF20" s="531"/>
      <c r="AG20" s="532"/>
    </row>
    <row r="21" spans="1:33">
      <c r="A21" s="530"/>
      <c r="B21" s="531"/>
      <c r="C21" s="531"/>
      <c r="D21" s="531"/>
      <c r="E21" s="531"/>
      <c r="F21" s="532"/>
      <c r="G21" s="533"/>
      <c r="H21" s="534"/>
      <c r="I21" s="534"/>
      <c r="J21" s="534"/>
      <c r="K21" s="534"/>
      <c r="L21" s="108"/>
      <c r="M21" s="535"/>
      <c r="N21" s="536"/>
      <c r="O21" s="536"/>
      <c r="P21" s="536"/>
      <c r="Q21" s="536"/>
      <c r="R21" s="536"/>
      <c r="S21" s="536"/>
      <c r="T21" s="536"/>
      <c r="U21" s="536"/>
      <c r="V21" s="536"/>
      <c r="W21" s="536"/>
      <c r="X21" s="537"/>
      <c r="Y21" s="533"/>
      <c r="Z21" s="534"/>
      <c r="AA21" s="534"/>
      <c r="AB21" s="534"/>
      <c r="AC21" s="538"/>
      <c r="AD21" s="530"/>
      <c r="AE21" s="531"/>
      <c r="AF21" s="531"/>
      <c r="AG21" s="532"/>
    </row>
    <row r="22" spans="1:33">
      <c r="A22" s="530"/>
      <c r="B22" s="531"/>
      <c r="C22" s="531"/>
      <c r="D22" s="531"/>
      <c r="E22" s="531"/>
      <c r="F22" s="532"/>
      <c r="G22" s="533"/>
      <c r="H22" s="534"/>
      <c r="I22" s="534"/>
      <c r="J22" s="534"/>
      <c r="K22" s="534"/>
      <c r="L22" s="108"/>
      <c r="M22" s="535"/>
      <c r="N22" s="536"/>
      <c r="O22" s="536"/>
      <c r="P22" s="536"/>
      <c r="Q22" s="536"/>
      <c r="R22" s="536"/>
      <c r="S22" s="536"/>
      <c r="T22" s="536"/>
      <c r="U22" s="536"/>
      <c r="V22" s="536"/>
      <c r="W22" s="536"/>
      <c r="X22" s="537"/>
      <c r="Y22" s="533"/>
      <c r="Z22" s="534"/>
      <c r="AA22" s="534"/>
      <c r="AB22" s="534"/>
      <c r="AC22" s="538"/>
      <c r="AD22" s="530"/>
      <c r="AE22" s="531"/>
      <c r="AF22" s="531"/>
      <c r="AG22" s="532"/>
    </row>
    <row r="23" spans="1:33">
      <c r="A23" s="530"/>
      <c r="B23" s="531"/>
      <c r="C23" s="531"/>
      <c r="D23" s="531"/>
      <c r="E23" s="531"/>
      <c r="F23" s="532"/>
      <c r="G23" s="533"/>
      <c r="H23" s="534"/>
      <c r="I23" s="534"/>
      <c r="J23" s="534"/>
      <c r="K23" s="534"/>
      <c r="L23" s="108"/>
      <c r="M23" s="535"/>
      <c r="N23" s="536"/>
      <c r="O23" s="536"/>
      <c r="P23" s="536"/>
      <c r="Q23" s="536"/>
      <c r="R23" s="536"/>
      <c r="S23" s="536"/>
      <c r="T23" s="536"/>
      <c r="U23" s="536"/>
      <c r="V23" s="536"/>
      <c r="W23" s="536"/>
      <c r="X23" s="537"/>
      <c r="Y23" s="533"/>
      <c r="Z23" s="534"/>
      <c r="AA23" s="534"/>
      <c r="AB23" s="534"/>
      <c r="AC23" s="538"/>
      <c r="AD23" s="530"/>
      <c r="AE23" s="531"/>
      <c r="AF23" s="531"/>
      <c r="AG23" s="532"/>
    </row>
    <row r="24" spans="1:33">
      <c r="A24" s="530"/>
      <c r="B24" s="531"/>
      <c r="C24" s="531"/>
      <c r="D24" s="531"/>
      <c r="E24" s="531"/>
      <c r="F24" s="532"/>
      <c r="G24" s="533"/>
      <c r="H24" s="534"/>
      <c r="I24" s="534"/>
      <c r="J24" s="534"/>
      <c r="K24" s="534"/>
      <c r="L24" s="108"/>
      <c r="M24" s="535"/>
      <c r="N24" s="536"/>
      <c r="O24" s="536"/>
      <c r="P24" s="536"/>
      <c r="Q24" s="536"/>
      <c r="R24" s="536"/>
      <c r="S24" s="536"/>
      <c r="T24" s="536"/>
      <c r="U24" s="536"/>
      <c r="V24" s="536"/>
      <c r="W24" s="536"/>
      <c r="X24" s="537"/>
      <c r="Y24" s="533"/>
      <c r="Z24" s="534"/>
      <c r="AA24" s="534"/>
      <c r="AB24" s="534"/>
      <c r="AC24" s="538"/>
      <c r="AD24" s="530"/>
      <c r="AE24" s="531"/>
      <c r="AF24" s="531"/>
      <c r="AG24" s="532"/>
    </row>
    <row r="25" spans="1:33">
      <c r="A25" s="530"/>
      <c r="B25" s="531"/>
      <c r="C25" s="531"/>
      <c r="D25" s="531"/>
      <c r="E25" s="531"/>
      <c r="F25" s="532"/>
      <c r="G25" s="533"/>
      <c r="H25" s="534"/>
      <c r="I25" s="534"/>
      <c r="J25" s="534"/>
      <c r="K25" s="534"/>
      <c r="L25" s="108"/>
      <c r="M25" s="535"/>
      <c r="N25" s="536"/>
      <c r="O25" s="536"/>
      <c r="P25" s="536"/>
      <c r="Q25" s="536"/>
      <c r="R25" s="536"/>
      <c r="S25" s="536"/>
      <c r="T25" s="536"/>
      <c r="U25" s="536"/>
      <c r="V25" s="536"/>
      <c r="W25" s="536"/>
      <c r="X25" s="537"/>
      <c r="Y25" s="533"/>
      <c r="Z25" s="534"/>
      <c r="AA25" s="534"/>
      <c r="AB25" s="534"/>
      <c r="AC25" s="538"/>
      <c r="AD25" s="530"/>
      <c r="AE25" s="531"/>
      <c r="AF25" s="531"/>
      <c r="AG25" s="532"/>
    </row>
    <row r="26" spans="1:33">
      <c r="A26" s="530"/>
      <c r="B26" s="531"/>
      <c r="C26" s="531"/>
      <c r="D26" s="531"/>
      <c r="E26" s="531"/>
      <c r="F26" s="532"/>
      <c r="G26" s="533"/>
      <c r="H26" s="534"/>
      <c r="I26" s="534"/>
      <c r="J26" s="534"/>
      <c r="K26" s="534"/>
      <c r="L26" s="108"/>
      <c r="M26" s="535"/>
      <c r="N26" s="536"/>
      <c r="O26" s="536"/>
      <c r="P26" s="536"/>
      <c r="Q26" s="536"/>
      <c r="R26" s="536"/>
      <c r="S26" s="536"/>
      <c r="T26" s="536"/>
      <c r="U26" s="536"/>
      <c r="V26" s="536"/>
      <c r="W26" s="536"/>
      <c r="X26" s="537"/>
      <c r="Y26" s="533"/>
      <c r="Z26" s="534"/>
      <c r="AA26" s="534"/>
      <c r="AB26" s="534"/>
      <c r="AC26" s="538"/>
      <c r="AD26" s="530"/>
      <c r="AE26" s="531"/>
      <c r="AF26" s="531"/>
      <c r="AG26" s="532"/>
    </row>
    <row r="27" spans="1:33">
      <c r="A27" s="530"/>
      <c r="B27" s="531"/>
      <c r="C27" s="531"/>
      <c r="D27" s="531"/>
      <c r="E27" s="531"/>
      <c r="F27" s="532"/>
      <c r="G27" s="533"/>
      <c r="H27" s="534"/>
      <c r="I27" s="534"/>
      <c r="J27" s="534"/>
      <c r="K27" s="534"/>
      <c r="L27" s="108"/>
      <c r="M27" s="535"/>
      <c r="N27" s="536"/>
      <c r="O27" s="536"/>
      <c r="P27" s="536"/>
      <c r="Q27" s="536"/>
      <c r="R27" s="536"/>
      <c r="S27" s="536"/>
      <c r="T27" s="536"/>
      <c r="U27" s="536"/>
      <c r="V27" s="536"/>
      <c r="W27" s="536"/>
      <c r="X27" s="537"/>
      <c r="Y27" s="533"/>
      <c r="Z27" s="534"/>
      <c r="AA27" s="534"/>
      <c r="AB27" s="534"/>
      <c r="AC27" s="538"/>
      <c r="AD27" s="530"/>
      <c r="AE27" s="531"/>
      <c r="AF27" s="531"/>
      <c r="AG27" s="532"/>
    </row>
    <row r="28" spans="1:33">
      <c r="A28" s="530"/>
      <c r="B28" s="531"/>
      <c r="C28" s="531"/>
      <c r="D28" s="531"/>
      <c r="E28" s="531"/>
      <c r="F28" s="532"/>
      <c r="G28" s="533"/>
      <c r="H28" s="534"/>
      <c r="I28" s="534"/>
      <c r="J28" s="534"/>
      <c r="K28" s="534"/>
      <c r="L28" s="108"/>
      <c r="M28" s="535"/>
      <c r="N28" s="536"/>
      <c r="O28" s="536"/>
      <c r="P28" s="536"/>
      <c r="Q28" s="536"/>
      <c r="R28" s="536"/>
      <c r="S28" s="536"/>
      <c r="T28" s="536"/>
      <c r="U28" s="536"/>
      <c r="V28" s="536"/>
      <c r="W28" s="536"/>
      <c r="X28" s="537"/>
      <c r="Y28" s="533"/>
      <c r="Z28" s="534"/>
      <c r="AA28" s="534"/>
      <c r="AB28" s="534"/>
      <c r="AC28" s="538"/>
      <c r="AD28" s="530"/>
      <c r="AE28" s="531"/>
      <c r="AF28" s="531"/>
      <c r="AG28" s="532"/>
    </row>
    <row r="29" spans="1:33">
      <c r="A29" s="530"/>
      <c r="B29" s="531"/>
      <c r="C29" s="531"/>
      <c r="D29" s="531"/>
      <c r="E29" s="531"/>
      <c r="F29" s="532"/>
      <c r="G29" s="533"/>
      <c r="H29" s="534"/>
      <c r="I29" s="534"/>
      <c r="J29" s="534"/>
      <c r="K29" s="534"/>
      <c r="L29" s="108"/>
      <c r="M29" s="535"/>
      <c r="N29" s="536"/>
      <c r="O29" s="536"/>
      <c r="P29" s="536"/>
      <c r="Q29" s="536"/>
      <c r="R29" s="536"/>
      <c r="S29" s="536"/>
      <c r="T29" s="536"/>
      <c r="U29" s="536"/>
      <c r="V29" s="536"/>
      <c r="W29" s="536"/>
      <c r="X29" s="537"/>
      <c r="Y29" s="533"/>
      <c r="Z29" s="534"/>
      <c r="AA29" s="534"/>
      <c r="AB29" s="534"/>
      <c r="AC29" s="538"/>
      <c r="AD29" s="530"/>
      <c r="AE29" s="531"/>
      <c r="AF29" s="531"/>
      <c r="AG29" s="532"/>
    </row>
    <row r="30" spans="1:33">
      <c r="A30" s="530"/>
      <c r="B30" s="531"/>
      <c r="C30" s="531"/>
      <c r="D30" s="531"/>
      <c r="E30" s="531"/>
      <c r="F30" s="532"/>
      <c r="G30" s="533"/>
      <c r="H30" s="534"/>
      <c r="I30" s="534"/>
      <c r="J30" s="534"/>
      <c r="K30" s="534"/>
      <c r="L30" s="108"/>
      <c r="M30" s="535"/>
      <c r="N30" s="536"/>
      <c r="O30" s="536"/>
      <c r="P30" s="536"/>
      <c r="Q30" s="536"/>
      <c r="R30" s="536"/>
      <c r="S30" s="536"/>
      <c r="T30" s="536"/>
      <c r="U30" s="536"/>
      <c r="V30" s="536"/>
      <c r="W30" s="536"/>
      <c r="X30" s="537"/>
      <c r="Y30" s="533"/>
      <c r="Z30" s="534"/>
      <c r="AA30" s="534"/>
      <c r="AB30" s="534"/>
      <c r="AC30" s="538"/>
      <c r="AD30" s="530"/>
      <c r="AE30" s="531"/>
      <c r="AF30" s="531"/>
      <c r="AG30" s="532"/>
    </row>
    <row r="31" spans="1:33">
      <c r="A31" s="530"/>
      <c r="B31" s="531"/>
      <c r="C31" s="531"/>
      <c r="D31" s="531"/>
      <c r="E31" s="531"/>
      <c r="F31" s="532"/>
      <c r="G31" s="533"/>
      <c r="H31" s="534"/>
      <c r="I31" s="534"/>
      <c r="J31" s="534"/>
      <c r="K31" s="534"/>
      <c r="L31" s="108"/>
      <c r="M31" s="535"/>
      <c r="N31" s="536"/>
      <c r="O31" s="536"/>
      <c r="P31" s="536"/>
      <c r="Q31" s="536"/>
      <c r="R31" s="536"/>
      <c r="S31" s="536"/>
      <c r="T31" s="536"/>
      <c r="U31" s="536"/>
      <c r="V31" s="536"/>
      <c r="W31" s="536"/>
      <c r="X31" s="537"/>
      <c r="Y31" s="533"/>
      <c r="Z31" s="534"/>
      <c r="AA31" s="534"/>
      <c r="AB31" s="534"/>
      <c r="AC31" s="538"/>
      <c r="AD31" s="530"/>
      <c r="AE31" s="531"/>
      <c r="AF31" s="531"/>
      <c r="AG31" s="532"/>
    </row>
    <row r="32" spans="1:33">
      <c r="A32" s="530"/>
      <c r="B32" s="531"/>
      <c r="C32" s="531"/>
      <c r="D32" s="531"/>
      <c r="E32" s="531"/>
      <c r="F32" s="532"/>
      <c r="G32" s="533"/>
      <c r="H32" s="534"/>
      <c r="I32" s="534"/>
      <c r="J32" s="534"/>
      <c r="K32" s="534"/>
      <c r="L32" s="108"/>
      <c r="M32" s="535"/>
      <c r="N32" s="536"/>
      <c r="O32" s="536"/>
      <c r="P32" s="536"/>
      <c r="Q32" s="536"/>
      <c r="R32" s="536"/>
      <c r="S32" s="536"/>
      <c r="T32" s="536"/>
      <c r="U32" s="536"/>
      <c r="V32" s="536"/>
      <c r="W32" s="536"/>
      <c r="X32" s="537"/>
      <c r="Y32" s="533"/>
      <c r="Z32" s="534"/>
      <c r="AA32" s="534"/>
      <c r="AB32" s="534"/>
      <c r="AC32" s="538"/>
      <c r="AD32" s="530"/>
      <c r="AE32" s="531"/>
      <c r="AF32" s="531"/>
      <c r="AG32" s="532"/>
    </row>
    <row r="33" spans="1:33">
      <c r="A33" s="530"/>
      <c r="B33" s="531"/>
      <c r="C33" s="531"/>
      <c r="D33" s="531"/>
      <c r="E33" s="531"/>
      <c r="F33" s="532"/>
      <c r="G33" s="533"/>
      <c r="H33" s="534"/>
      <c r="I33" s="534"/>
      <c r="J33" s="534"/>
      <c r="K33" s="534"/>
      <c r="L33" s="108"/>
      <c r="M33" s="535"/>
      <c r="N33" s="536"/>
      <c r="O33" s="536"/>
      <c r="P33" s="536"/>
      <c r="Q33" s="536"/>
      <c r="R33" s="536"/>
      <c r="S33" s="536"/>
      <c r="T33" s="536"/>
      <c r="U33" s="536"/>
      <c r="V33" s="536"/>
      <c r="W33" s="536"/>
      <c r="X33" s="537"/>
      <c r="Y33" s="533"/>
      <c r="Z33" s="534"/>
      <c r="AA33" s="534"/>
      <c r="AB33" s="534"/>
      <c r="AC33" s="538"/>
      <c r="AD33" s="530"/>
      <c r="AE33" s="531"/>
      <c r="AF33" s="531"/>
      <c r="AG33" s="532"/>
    </row>
    <row r="34" spans="1:33">
      <c r="A34" s="530"/>
      <c r="B34" s="531"/>
      <c r="C34" s="531"/>
      <c r="D34" s="531"/>
      <c r="E34" s="531"/>
      <c r="F34" s="532"/>
      <c r="G34" s="533"/>
      <c r="H34" s="534"/>
      <c r="I34" s="534"/>
      <c r="J34" s="534"/>
      <c r="K34" s="534"/>
      <c r="L34" s="108"/>
      <c r="M34" s="535"/>
      <c r="N34" s="536"/>
      <c r="O34" s="536"/>
      <c r="P34" s="536"/>
      <c r="Q34" s="536"/>
      <c r="R34" s="536"/>
      <c r="S34" s="536"/>
      <c r="T34" s="536"/>
      <c r="U34" s="536"/>
      <c r="V34" s="536"/>
      <c r="W34" s="536"/>
      <c r="X34" s="537"/>
      <c r="Y34" s="533"/>
      <c r="Z34" s="534"/>
      <c r="AA34" s="534"/>
      <c r="AB34" s="534"/>
      <c r="AC34" s="538"/>
      <c r="AD34" s="530"/>
      <c r="AE34" s="531"/>
      <c r="AF34" s="531"/>
      <c r="AG34" s="532"/>
    </row>
    <row r="35" spans="1:33">
      <c r="A35" s="530"/>
      <c r="B35" s="531"/>
      <c r="C35" s="531"/>
      <c r="D35" s="531"/>
      <c r="E35" s="531"/>
      <c r="F35" s="532"/>
      <c r="G35" s="533"/>
      <c r="H35" s="534"/>
      <c r="I35" s="534"/>
      <c r="J35" s="534"/>
      <c r="K35" s="534"/>
      <c r="L35" s="108"/>
      <c r="M35" s="535"/>
      <c r="N35" s="536"/>
      <c r="O35" s="536"/>
      <c r="P35" s="536"/>
      <c r="Q35" s="536"/>
      <c r="R35" s="536"/>
      <c r="S35" s="536"/>
      <c r="T35" s="536"/>
      <c r="U35" s="536"/>
      <c r="V35" s="536"/>
      <c r="W35" s="536"/>
      <c r="X35" s="537"/>
      <c r="Y35" s="533"/>
      <c r="Z35" s="534"/>
      <c r="AA35" s="534"/>
      <c r="AB35" s="534"/>
      <c r="AC35" s="538"/>
      <c r="AD35" s="530"/>
      <c r="AE35" s="531"/>
      <c r="AF35" s="531"/>
      <c r="AG35" s="532"/>
    </row>
    <row r="36" spans="1:33">
      <c r="A36" s="530"/>
      <c r="B36" s="531"/>
      <c r="C36" s="531"/>
      <c r="D36" s="531"/>
      <c r="E36" s="531"/>
      <c r="F36" s="532"/>
      <c r="G36" s="533"/>
      <c r="H36" s="534"/>
      <c r="I36" s="534"/>
      <c r="J36" s="534"/>
      <c r="K36" s="534"/>
      <c r="L36" s="108"/>
      <c r="M36" s="535"/>
      <c r="N36" s="536"/>
      <c r="O36" s="536"/>
      <c r="P36" s="536"/>
      <c r="Q36" s="536"/>
      <c r="R36" s="536"/>
      <c r="S36" s="536"/>
      <c r="T36" s="536"/>
      <c r="U36" s="536"/>
      <c r="V36" s="536"/>
      <c r="W36" s="536"/>
      <c r="X36" s="537"/>
      <c r="Y36" s="533"/>
      <c r="Z36" s="534"/>
      <c r="AA36" s="534"/>
      <c r="AB36" s="534"/>
      <c r="AC36" s="538"/>
      <c r="AD36" s="530"/>
      <c r="AE36" s="531"/>
      <c r="AF36" s="531"/>
      <c r="AG36" s="532"/>
    </row>
    <row r="37" spans="1:33">
      <c r="A37" s="530"/>
      <c r="B37" s="531"/>
      <c r="C37" s="531"/>
      <c r="D37" s="531"/>
      <c r="E37" s="531"/>
      <c r="F37" s="532"/>
      <c r="G37" s="533"/>
      <c r="H37" s="534"/>
      <c r="I37" s="534"/>
      <c r="J37" s="534"/>
      <c r="K37" s="534"/>
      <c r="L37" s="108"/>
      <c r="M37" s="535"/>
      <c r="N37" s="536"/>
      <c r="O37" s="536"/>
      <c r="P37" s="536"/>
      <c r="Q37" s="536"/>
      <c r="R37" s="536"/>
      <c r="S37" s="536"/>
      <c r="T37" s="536"/>
      <c r="U37" s="536"/>
      <c r="V37" s="536"/>
      <c r="W37" s="536"/>
      <c r="X37" s="537"/>
      <c r="Y37" s="533"/>
      <c r="Z37" s="534"/>
      <c r="AA37" s="534"/>
      <c r="AB37" s="534"/>
      <c r="AC37" s="538"/>
      <c r="AD37" s="530"/>
      <c r="AE37" s="531"/>
      <c r="AF37" s="531"/>
      <c r="AG37" s="532"/>
    </row>
    <row r="38" spans="1:33">
      <c r="A38" s="530"/>
      <c r="B38" s="531"/>
      <c r="C38" s="531"/>
      <c r="D38" s="531"/>
      <c r="E38" s="531"/>
      <c r="F38" s="532"/>
      <c r="G38" s="533"/>
      <c r="H38" s="534"/>
      <c r="I38" s="534"/>
      <c r="J38" s="534"/>
      <c r="K38" s="534"/>
      <c r="L38" s="108"/>
      <c r="M38" s="535"/>
      <c r="N38" s="536"/>
      <c r="O38" s="536"/>
      <c r="P38" s="536"/>
      <c r="Q38" s="536"/>
      <c r="R38" s="536"/>
      <c r="S38" s="536"/>
      <c r="T38" s="536"/>
      <c r="U38" s="536"/>
      <c r="V38" s="536"/>
      <c r="W38" s="536"/>
      <c r="X38" s="537"/>
      <c r="Y38" s="533"/>
      <c r="Z38" s="534"/>
      <c r="AA38" s="534"/>
      <c r="AB38" s="534"/>
      <c r="AC38" s="538"/>
      <c r="AD38" s="530"/>
      <c r="AE38" s="531"/>
      <c r="AF38" s="531"/>
      <c r="AG38" s="532"/>
    </row>
    <row r="39" spans="1:33">
      <c r="A39" s="530"/>
      <c r="B39" s="531"/>
      <c r="C39" s="531"/>
      <c r="D39" s="531"/>
      <c r="E39" s="531"/>
      <c r="F39" s="532"/>
      <c r="G39" s="533"/>
      <c r="H39" s="534"/>
      <c r="I39" s="534"/>
      <c r="J39" s="534"/>
      <c r="K39" s="534"/>
      <c r="L39" s="108"/>
      <c r="M39" s="535"/>
      <c r="N39" s="536"/>
      <c r="O39" s="536"/>
      <c r="P39" s="536"/>
      <c r="Q39" s="536"/>
      <c r="R39" s="536"/>
      <c r="S39" s="536"/>
      <c r="T39" s="536"/>
      <c r="U39" s="536"/>
      <c r="V39" s="536"/>
      <c r="W39" s="536"/>
      <c r="X39" s="537"/>
      <c r="Y39" s="533"/>
      <c r="Z39" s="534"/>
      <c r="AA39" s="534"/>
      <c r="AB39" s="534"/>
      <c r="AC39" s="538"/>
      <c r="AD39" s="530"/>
      <c r="AE39" s="531"/>
      <c r="AF39" s="531"/>
      <c r="AG39" s="532"/>
    </row>
    <row r="40" spans="1:33">
      <c r="A40" s="530"/>
      <c r="B40" s="531"/>
      <c r="C40" s="531"/>
      <c r="D40" s="531"/>
      <c r="E40" s="531"/>
      <c r="F40" s="532"/>
      <c r="G40" s="533"/>
      <c r="H40" s="534"/>
      <c r="I40" s="534"/>
      <c r="J40" s="534"/>
      <c r="K40" s="534"/>
      <c r="L40" s="108"/>
      <c r="M40" s="535"/>
      <c r="N40" s="536"/>
      <c r="O40" s="536"/>
      <c r="P40" s="536"/>
      <c r="Q40" s="536"/>
      <c r="R40" s="536"/>
      <c r="S40" s="536"/>
      <c r="T40" s="536"/>
      <c r="U40" s="536"/>
      <c r="V40" s="536"/>
      <c r="W40" s="536"/>
      <c r="X40" s="537"/>
      <c r="Y40" s="533"/>
      <c r="Z40" s="534"/>
      <c r="AA40" s="534"/>
      <c r="AB40" s="534"/>
      <c r="AC40" s="538"/>
      <c r="AD40" s="530"/>
      <c r="AE40" s="531"/>
      <c r="AF40" s="531"/>
      <c r="AG40" s="532"/>
    </row>
    <row r="41" spans="1:33">
      <c r="A41" s="530"/>
      <c r="B41" s="531"/>
      <c r="C41" s="531"/>
      <c r="D41" s="531"/>
      <c r="E41" s="531"/>
      <c r="F41" s="532"/>
      <c r="G41" s="533"/>
      <c r="H41" s="534"/>
      <c r="I41" s="534"/>
      <c r="J41" s="534"/>
      <c r="K41" s="534"/>
      <c r="L41" s="108"/>
      <c r="M41" s="535"/>
      <c r="N41" s="536"/>
      <c r="O41" s="536"/>
      <c r="P41" s="536"/>
      <c r="Q41" s="536"/>
      <c r="R41" s="536"/>
      <c r="S41" s="536"/>
      <c r="T41" s="536"/>
      <c r="U41" s="536"/>
      <c r="V41" s="536"/>
      <c r="W41" s="536"/>
      <c r="X41" s="537"/>
      <c r="Y41" s="533"/>
      <c r="Z41" s="534"/>
      <c r="AA41" s="534"/>
      <c r="AB41" s="534"/>
      <c r="AC41" s="538"/>
      <c r="AD41" s="530"/>
      <c r="AE41" s="531"/>
      <c r="AF41" s="531"/>
      <c r="AG41" s="532"/>
    </row>
    <row r="42" spans="1:33">
      <c r="A42" s="530"/>
      <c r="B42" s="531"/>
      <c r="C42" s="531"/>
      <c r="D42" s="531"/>
      <c r="E42" s="531"/>
      <c r="F42" s="532"/>
      <c r="G42" s="533"/>
      <c r="H42" s="534"/>
      <c r="I42" s="534"/>
      <c r="J42" s="534"/>
      <c r="K42" s="534"/>
      <c r="L42" s="108"/>
      <c r="M42" s="535"/>
      <c r="N42" s="536"/>
      <c r="O42" s="536"/>
      <c r="P42" s="536"/>
      <c r="Q42" s="536"/>
      <c r="R42" s="536"/>
      <c r="S42" s="536"/>
      <c r="T42" s="536"/>
      <c r="U42" s="536"/>
      <c r="V42" s="536"/>
      <c r="W42" s="536"/>
      <c r="X42" s="537"/>
      <c r="Y42" s="533"/>
      <c r="Z42" s="534"/>
      <c r="AA42" s="534"/>
      <c r="AB42" s="534"/>
      <c r="AC42" s="538"/>
      <c r="AD42" s="530"/>
      <c r="AE42" s="531"/>
      <c r="AF42" s="531"/>
      <c r="AG42" s="532"/>
    </row>
    <row r="43" spans="1:33">
      <c r="A43" s="530"/>
      <c r="B43" s="531"/>
      <c r="C43" s="531"/>
      <c r="D43" s="531"/>
      <c r="E43" s="531"/>
      <c r="F43" s="532"/>
      <c r="G43" s="533"/>
      <c r="H43" s="534"/>
      <c r="I43" s="534"/>
      <c r="J43" s="534"/>
      <c r="K43" s="534"/>
      <c r="L43" s="108"/>
      <c r="M43" s="535"/>
      <c r="N43" s="536"/>
      <c r="O43" s="536"/>
      <c r="P43" s="536"/>
      <c r="Q43" s="536"/>
      <c r="R43" s="536"/>
      <c r="S43" s="536"/>
      <c r="T43" s="536"/>
      <c r="U43" s="536"/>
      <c r="V43" s="536"/>
      <c r="W43" s="536"/>
      <c r="X43" s="537"/>
      <c r="Y43" s="533"/>
      <c r="Z43" s="534"/>
      <c r="AA43" s="534"/>
      <c r="AB43" s="534"/>
      <c r="AC43" s="538"/>
      <c r="AD43" s="530"/>
      <c r="AE43" s="531"/>
      <c r="AF43" s="531"/>
      <c r="AG43" s="532"/>
    </row>
    <row r="44" spans="1:33">
      <c r="A44" s="530"/>
      <c r="B44" s="531"/>
      <c r="C44" s="531"/>
      <c r="D44" s="531"/>
      <c r="E44" s="531"/>
      <c r="F44" s="532"/>
      <c r="G44" s="533"/>
      <c r="H44" s="534"/>
      <c r="I44" s="534"/>
      <c r="J44" s="534"/>
      <c r="K44" s="534"/>
      <c r="L44" s="108"/>
      <c r="M44" s="535"/>
      <c r="N44" s="536"/>
      <c r="O44" s="536"/>
      <c r="P44" s="536"/>
      <c r="Q44" s="536"/>
      <c r="R44" s="536"/>
      <c r="S44" s="536"/>
      <c r="T44" s="536"/>
      <c r="U44" s="536"/>
      <c r="V44" s="536"/>
      <c r="W44" s="536"/>
      <c r="X44" s="537"/>
      <c r="Y44" s="533"/>
      <c r="Z44" s="534"/>
      <c r="AA44" s="534"/>
      <c r="AB44" s="534"/>
      <c r="AC44" s="538"/>
      <c r="AD44" s="530"/>
      <c r="AE44" s="531"/>
      <c r="AF44" s="531"/>
      <c r="AG44" s="532"/>
    </row>
    <row r="45" spans="1:33">
      <c r="A45" s="520"/>
      <c r="B45" s="521"/>
      <c r="C45" s="521"/>
      <c r="D45" s="521"/>
      <c r="E45" s="521"/>
      <c r="F45" s="522"/>
      <c r="G45" s="523"/>
      <c r="H45" s="524"/>
      <c r="I45" s="524"/>
      <c r="J45" s="524"/>
      <c r="K45" s="524"/>
      <c r="L45" s="109"/>
      <c r="M45" s="525"/>
      <c r="N45" s="526"/>
      <c r="O45" s="526"/>
      <c r="P45" s="526"/>
      <c r="Q45" s="526"/>
      <c r="R45" s="526"/>
      <c r="S45" s="526"/>
      <c r="T45" s="526"/>
      <c r="U45" s="526"/>
      <c r="V45" s="526"/>
      <c r="W45" s="526"/>
      <c r="X45" s="527"/>
      <c r="Y45" s="523"/>
      <c r="Z45" s="524"/>
      <c r="AA45" s="524"/>
      <c r="AB45" s="524"/>
      <c r="AC45" s="528"/>
      <c r="AD45" s="520"/>
      <c r="AE45" s="521"/>
      <c r="AF45" s="521"/>
      <c r="AG45" s="522"/>
    </row>
    <row r="46" spans="1:33">
      <c r="A46" s="519" t="s">
        <v>89</v>
      </c>
      <c r="B46" s="519"/>
      <c r="C46" s="519"/>
      <c r="D46" s="519"/>
      <c r="E46" s="519"/>
      <c r="F46" s="519"/>
      <c r="G46" s="561" t="str">
        <f>IF(SUM(G16:G45,G63:K95)=0,"",SUM(G16:G45,G63:K95))</f>
        <v/>
      </c>
      <c r="H46" s="561" t="str">
        <f>IF(SUM(H16:H45)=0,"",SUM(H16:H45))</f>
        <v/>
      </c>
      <c r="I46" s="561" t="str">
        <f>IF(SUM(I16:I45)=0,"",SUM(I16:I45))</f>
        <v/>
      </c>
      <c r="J46" s="561" t="str">
        <f>IF(SUM(J16:J45)=0,"",SUM(J16:J45))</f>
        <v/>
      </c>
      <c r="K46" s="561" t="str">
        <f>IF(SUM(K16:K45)=0,"",SUM(K16:K45))</f>
        <v/>
      </c>
      <c r="L46" s="4" t="s">
        <v>28</v>
      </c>
      <c r="M46" s="562"/>
      <c r="N46" s="562"/>
      <c r="O46" s="562"/>
      <c r="P46" s="562"/>
      <c r="Q46" s="562"/>
      <c r="R46" s="562"/>
      <c r="S46" s="562"/>
      <c r="T46" s="562"/>
      <c r="U46" s="562"/>
      <c r="V46" s="562"/>
      <c r="W46" s="562"/>
      <c r="X46" s="562"/>
      <c r="Y46" s="563"/>
      <c r="Z46" s="563"/>
      <c r="AA46" s="563"/>
      <c r="AB46" s="563"/>
      <c r="AC46" s="563"/>
      <c r="AD46" s="519"/>
      <c r="AE46" s="519"/>
      <c r="AF46" s="519"/>
      <c r="AG46" s="519"/>
    </row>
    <row r="47" spans="1:33" ht="13.5">
      <c r="A47" s="560" t="s">
        <v>90</v>
      </c>
      <c r="B47" s="560"/>
      <c r="C47" s="560"/>
      <c r="D47" s="560"/>
      <c r="E47" s="560"/>
      <c r="F47" s="560"/>
      <c r="G47" s="560"/>
      <c r="H47" s="560"/>
      <c r="I47" s="560"/>
      <c r="J47" s="560"/>
      <c r="K47" s="560"/>
      <c r="L47" s="560"/>
      <c r="M47" s="560"/>
      <c r="N47" s="560"/>
      <c r="O47" s="560"/>
      <c r="P47" s="560"/>
      <c r="Q47" s="560"/>
      <c r="R47" s="560"/>
      <c r="S47" s="560"/>
      <c r="T47" s="560"/>
      <c r="U47" s="560"/>
      <c r="V47" s="560"/>
      <c r="W47" s="560"/>
      <c r="X47" s="560"/>
      <c r="Y47" s="560"/>
      <c r="Z47" s="560"/>
      <c r="AA47" s="560"/>
      <c r="AB47" s="560"/>
      <c r="AC47" s="560"/>
      <c r="AD47" s="560"/>
      <c r="AE47" s="560"/>
      <c r="AF47" s="560"/>
      <c r="AG47" s="560"/>
    </row>
    <row r="48" spans="1:33">
      <c r="A48" s="519" t="s">
        <v>91</v>
      </c>
      <c r="B48" s="519"/>
      <c r="C48" s="519"/>
      <c r="D48" s="519"/>
      <c r="E48" s="519"/>
      <c r="F48" s="519"/>
      <c r="G48" s="519"/>
      <c r="H48" s="519" t="s">
        <v>92</v>
      </c>
      <c r="I48" s="519"/>
      <c r="J48" s="519"/>
      <c r="K48" s="519"/>
      <c r="L48" s="519"/>
      <c r="M48" s="519"/>
      <c r="N48" s="519"/>
      <c r="O48" s="519"/>
      <c r="P48" s="519" t="s">
        <v>93</v>
      </c>
      <c r="Q48" s="519"/>
      <c r="R48" s="519"/>
      <c r="S48" s="519" t="s">
        <v>94</v>
      </c>
      <c r="T48" s="519"/>
      <c r="U48" s="519"/>
      <c r="V48" s="519"/>
      <c r="W48" s="519"/>
      <c r="X48" s="519" t="s">
        <v>85</v>
      </c>
      <c r="Y48" s="519"/>
      <c r="Z48" s="519"/>
      <c r="AA48" s="519"/>
      <c r="AB48" s="519"/>
      <c r="AC48" s="519" t="s">
        <v>95</v>
      </c>
      <c r="AD48" s="519"/>
      <c r="AE48" s="519"/>
      <c r="AF48" s="519"/>
      <c r="AG48" s="519"/>
    </row>
    <row r="49" spans="1:33">
      <c r="A49" s="514"/>
      <c r="B49" s="514"/>
      <c r="C49" s="514"/>
      <c r="D49" s="514"/>
      <c r="E49" s="514"/>
      <c r="F49" s="514"/>
      <c r="G49" s="514"/>
      <c r="H49" s="515"/>
      <c r="I49" s="515"/>
      <c r="J49" s="515"/>
      <c r="K49" s="515"/>
      <c r="L49" s="515"/>
      <c r="M49" s="515"/>
      <c r="N49" s="515"/>
      <c r="O49" s="515"/>
      <c r="P49" s="516"/>
      <c r="Q49" s="516"/>
      <c r="R49" s="516"/>
      <c r="S49" s="517"/>
      <c r="T49" s="517"/>
      <c r="U49" s="517"/>
      <c r="V49" s="517"/>
      <c r="W49" s="517"/>
      <c r="X49" s="517"/>
      <c r="Y49" s="517"/>
      <c r="Z49" s="517"/>
      <c r="AA49" s="517"/>
      <c r="AB49" s="517"/>
      <c r="AC49" s="518"/>
      <c r="AD49" s="518"/>
      <c r="AE49" s="518"/>
      <c r="AF49" s="518"/>
      <c r="AG49" s="518"/>
    </row>
    <row r="50" spans="1:33">
      <c r="A50" s="504"/>
      <c r="B50" s="504"/>
      <c r="C50" s="504"/>
      <c r="D50" s="504"/>
      <c r="E50" s="504"/>
      <c r="F50" s="504"/>
      <c r="G50" s="504"/>
      <c r="H50" s="506"/>
      <c r="I50" s="506"/>
      <c r="J50" s="506"/>
      <c r="K50" s="506"/>
      <c r="L50" s="506"/>
      <c r="M50" s="506"/>
      <c r="N50" s="506"/>
      <c r="O50" s="506"/>
      <c r="P50" s="508"/>
      <c r="Q50" s="508"/>
      <c r="R50" s="508"/>
      <c r="S50" s="510"/>
      <c r="T50" s="510"/>
      <c r="U50" s="510"/>
      <c r="V50" s="510"/>
      <c r="W50" s="510"/>
      <c r="X50" s="510"/>
      <c r="Y50" s="510"/>
      <c r="Z50" s="510"/>
      <c r="AA50" s="510"/>
      <c r="AB50" s="510"/>
      <c r="AC50" s="512"/>
      <c r="AD50" s="512"/>
      <c r="AE50" s="512"/>
      <c r="AF50" s="512"/>
      <c r="AG50" s="512"/>
    </row>
    <row r="51" spans="1:33">
      <c r="A51" s="504"/>
      <c r="B51" s="504"/>
      <c r="C51" s="504"/>
      <c r="D51" s="504"/>
      <c r="E51" s="504"/>
      <c r="F51" s="504"/>
      <c r="G51" s="504"/>
      <c r="H51" s="506"/>
      <c r="I51" s="506"/>
      <c r="J51" s="506"/>
      <c r="K51" s="506"/>
      <c r="L51" s="506"/>
      <c r="M51" s="506"/>
      <c r="N51" s="506"/>
      <c r="O51" s="506"/>
      <c r="P51" s="508"/>
      <c r="Q51" s="508"/>
      <c r="R51" s="508"/>
      <c r="S51" s="510"/>
      <c r="T51" s="510"/>
      <c r="U51" s="510"/>
      <c r="V51" s="510"/>
      <c r="W51" s="510"/>
      <c r="X51" s="510"/>
      <c r="Y51" s="510"/>
      <c r="Z51" s="510"/>
      <c r="AA51" s="510"/>
      <c r="AB51" s="510"/>
      <c r="AC51" s="512"/>
      <c r="AD51" s="512"/>
      <c r="AE51" s="512"/>
      <c r="AF51" s="512"/>
      <c r="AG51" s="512"/>
    </row>
    <row r="52" spans="1:33">
      <c r="A52" s="504"/>
      <c r="B52" s="504"/>
      <c r="C52" s="504"/>
      <c r="D52" s="504"/>
      <c r="E52" s="504"/>
      <c r="F52" s="504"/>
      <c r="G52" s="504"/>
      <c r="H52" s="506"/>
      <c r="I52" s="506"/>
      <c r="J52" s="506"/>
      <c r="K52" s="506"/>
      <c r="L52" s="506"/>
      <c r="M52" s="506"/>
      <c r="N52" s="506"/>
      <c r="O52" s="506"/>
      <c r="P52" s="508"/>
      <c r="Q52" s="508"/>
      <c r="R52" s="508"/>
      <c r="S52" s="510"/>
      <c r="T52" s="510"/>
      <c r="U52" s="510"/>
      <c r="V52" s="510"/>
      <c r="W52" s="510"/>
      <c r="X52" s="510"/>
      <c r="Y52" s="510"/>
      <c r="Z52" s="510"/>
      <c r="AA52" s="510"/>
      <c r="AB52" s="510"/>
      <c r="AC52" s="512"/>
      <c r="AD52" s="512"/>
      <c r="AE52" s="512"/>
      <c r="AF52" s="512"/>
      <c r="AG52" s="512"/>
    </row>
    <row r="53" spans="1:33">
      <c r="A53" s="504"/>
      <c r="B53" s="504"/>
      <c r="C53" s="504"/>
      <c r="D53" s="504"/>
      <c r="E53" s="504"/>
      <c r="F53" s="504"/>
      <c r="G53" s="504"/>
      <c r="H53" s="506"/>
      <c r="I53" s="506"/>
      <c r="J53" s="506"/>
      <c r="K53" s="506"/>
      <c r="L53" s="506"/>
      <c r="M53" s="506"/>
      <c r="N53" s="506"/>
      <c r="O53" s="506"/>
      <c r="P53" s="508"/>
      <c r="Q53" s="508"/>
      <c r="R53" s="508"/>
      <c r="S53" s="510"/>
      <c r="T53" s="510"/>
      <c r="U53" s="510"/>
      <c r="V53" s="510"/>
      <c r="W53" s="510"/>
      <c r="X53" s="510"/>
      <c r="Y53" s="510"/>
      <c r="Z53" s="510"/>
      <c r="AA53" s="510"/>
      <c r="AB53" s="510"/>
      <c r="AC53" s="512"/>
      <c r="AD53" s="512"/>
      <c r="AE53" s="512"/>
      <c r="AF53" s="512"/>
      <c r="AG53" s="512"/>
    </row>
    <row r="54" spans="1:33">
      <c r="A54" s="504"/>
      <c r="B54" s="504"/>
      <c r="C54" s="504"/>
      <c r="D54" s="504"/>
      <c r="E54" s="504"/>
      <c r="F54" s="504"/>
      <c r="G54" s="504"/>
      <c r="H54" s="506"/>
      <c r="I54" s="506"/>
      <c r="J54" s="506"/>
      <c r="K54" s="506"/>
      <c r="L54" s="506"/>
      <c r="M54" s="506"/>
      <c r="N54" s="506"/>
      <c r="O54" s="506"/>
      <c r="P54" s="508"/>
      <c r="Q54" s="508"/>
      <c r="R54" s="508"/>
      <c r="S54" s="510"/>
      <c r="T54" s="510"/>
      <c r="U54" s="510"/>
      <c r="V54" s="510"/>
      <c r="W54" s="510"/>
      <c r="X54" s="510"/>
      <c r="Y54" s="510"/>
      <c r="Z54" s="510"/>
      <c r="AA54" s="510"/>
      <c r="AB54" s="510"/>
      <c r="AC54" s="512"/>
      <c r="AD54" s="512"/>
      <c r="AE54" s="512"/>
      <c r="AF54" s="512"/>
      <c r="AG54" s="512"/>
    </row>
    <row r="55" spans="1:33">
      <c r="A55" s="504"/>
      <c r="B55" s="504"/>
      <c r="C55" s="504"/>
      <c r="D55" s="504"/>
      <c r="E55" s="504"/>
      <c r="F55" s="504"/>
      <c r="G55" s="504"/>
      <c r="H55" s="506"/>
      <c r="I55" s="506"/>
      <c r="J55" s="506"/>
      <c r="K55" s="506"/>
      <c r="L55" s="506"/>
      <c r="M55" s="506"/>
      <c r="N55" s="506"/>
      <c r="O55" s="506"/>
      <c r="P55" s="508"/>
      <c r="Q55" s="508"/>
      <c r="R55" s="508"/>
      <c r="S55" s="510"/>
      <c r="T55" s="510"/>
      <c r="U55" s="510"/>
      <c r="V55" s="510"/>
      <c r="W55" s="510"/>
      <c r="X55" s="510"/>
      <c r="Y55" s="510"/>
      <c r="Z55" s="510"/>
      <c r="AA55" s="510"/>
      <c r="AB55" s="510"/>
      <c r="AC55" s="512"/>
      <c r="AD55" s="512"/>
      <c r="AE55" s="512"/>
      <c r="AF55" s="512"/>
      <c r="AG55" s="512"/>
    </row>
    <row r="56" spans="1:33">
      <c r="A56" s="504"/>
      <c r="B56" s="504"/>
      <c r="C56" s="504"/>
      <c r="D56" s="504"/>
      <c r="E56" s="504"/>
      <c r="F56" s="504"/>
      <c r="G56" s="504"/>
      <c r="H56" s="506"/>
      <c r="I56" s="506"/>
      <c r="J56" s="506"/>
      <c r="K56" s="506"/>
      <c r="L56" s="506"/>
      <c r="M56" s="506"/>
      <c r="N56" s="506"/>
      <c r="O56" s="506"/>
      <c r="P56" s="508"/>
      <c r="Q56" s="508"/>
      <c r="R56" s="508"/>
      <c r="S56" s="510"/>
      <c r="T56" s="510"/>
      <c r="U56" s="510"/>
      <c r="V56" s="510"/>
      <c r="W56" s="510"/>
      <c r="X56" s="510"/>
      <c r="Y56" s="510"/>
      <c r="Z56" s="510"/>
      <c r="AA56" s="510"/>
      <c r="AB56" s="510"/>
      <c r="AC56" s="512"/>
      <c r="AD56" s="512"/>
      <c r="AE56" s="512"/>
      <c r="AF56" s="512"/>
      <c r="AG56" s="512"/>
    </row>
    <row r="57" spans="1:33" ht="18" customHeight="1">
      <c r="A57" s="548" t="s">
        <v>214</v>
      </c>
      <c r="B57" s="548"/>
      <c r="C57" s="548"/>
      <c r="D57" s="548"/>
      <c r="E57" s="548"/>
      <c r="F57" s="548"/>
      <c r="G57" s="548"/>
      <c r="H57" s="548"/>
      <c r="I57" s="548"/>
      <c r="J57" s="548"/>
      <c r="K57" s="548"/>
      <c r="L57" s="548"/>
      <c r="M57" s="548"/>
      <c r="N57" s="548"/>
      <c r="O57" s="548"/>
      <c r="P57" s="548"/>
      <c r="Q57" s="548"/>
      <c r="R57" s="548"/>
      <c r="S57" s="548"/>
      <c r="T57" s="548"/>
      <c r="U57" s="548"/>
      <c r="V57" s="548"/>
      <c r="W57" s="548"/>
      <c r="X57" s="548"/>
      <c r="Y57" s="548"/>
      <c r="Z57" s="548"/>
      <c r="AA57" s="548"/>
      <c r="AB57" s="548"/>
      <c r="AC57" s="548"/>
      <c r="AD57" s="548"/>
      <c r="AE57" s="548"/>
      <c r="AF57" s="548"/>
      <c r="AG57" s="548"/>
    </row>
    <row r="60" spans="1:33">
      <c r="A60" s="549" t="s">
        <v>83</v>
      </c>
      <c r="B60" s="549"/>
      <c r="C60" s="549"/>
      <c r="D60" s="549"/>
      <c r="E60" s="549"/>
      <c r="F60" s="549"/>
      <c r="G60" s="549"/>
      <c r="H60" s="549"/>
      <c r="I60" s="549"/>
    </row>
    <row r="61" spans="1:33">
      <c r="A61" s="519" t="s">
        <v>84</v>
      </c>
      <c r="B61" s="519"/>
      <c r="C61" s="519"/>
      <c r="D61" s="519"/>
      <c r="E61" s="519"/>
      <c r="F61" s="519"/>
      <c r="G61" s="550" t="s">
        <v>85</v>
      </c>
      <c r="H61" s="551"/>
      <c r="I61" s="551"/>
      <c r="J61" s="551"/>
      <c r="K61" s="551"/>
      <c r="L61" s="552"/>
      <c r="M61" s="556" t="s">
        <v>86</v>
      </c>
      <c r="N61" s="556"/>
      <c r="O61" s="556"/>
      <c r="P61" s="556"/>
      <c r="Q61" s="556"/>
      <c r="R61" s="556"/>
      <c r="S61" s="556"/>
      <c r="T61" s="556"/>
      <c r="U61" s="556"/>
      <c r="V61" s="556"/>
      <c r="W61" s="556"/>
      <c r="X61" s="556"/>
      <c r="Y61" s="556"/>
      <c r="Z61" s="556"/>
      <c r="AA61" s="556"/>
      <c r="AB61" s="556"/>
      <c r="AC61" s="557"/>
      <c r="AD61" s="519" t="s">
        <v>87</v>
      </c>
      <c r="AE61" s="519"/>
      <c r="AF61" s="519"/>
      <c r="AG61" s="519"/>
    </row>
    <row r="62" spans="1:33">
      <c r="A62" s="519"/>
      <c r="B62" s="519"/>
      <c r="C62" s="519"/>
      <c r="D62" s="519"/>
      <c r="E62" s="519"/>
      <c r="F62" s="519"/>
      <c r="G62" s="553"/>
      <c r="H62" s="554"/>
      <c r="I62" s="554"/>
      <c r="J62" s="554"/>
      <c r="K62" s="554"/>
      <c r="L62" s="555"/>
      <c r="M62" s="558" t="s">
        <v>88</v>
      </c>
      <c r="N62" s="558"/>
      <c r="O62" s="558"/>
      <c r="P62" s="558"/>
      <c r="Q62" s="558"/>
      <c r="R62" s="558"/>
      <c r="S62" s="558"/>
      <c r="T62" s="558"/>
      <c r="U62" s="558"/>
      <c r="V62" s="558"/>
      <c r="W62" s="558"/>
      <c r="X62" s="559"/>
      <c r="Y62" s="519" t="s">
        <v>85</v>
      </c>
      <c r="Z62" s="519"/>
      <c r="AA62" s="519"/>
      <c r="AB62" s="519"/>
      <c r="AC62" s="519"/>
      <c r="AD62" s="519"/>
      <c r="AE62" s="519"/>
      <c r="AF62" s="519"/>
      <c r="AG62" s="519"/>
    </row>
    <row r="63" spans="1:33">
      <c r="A63" s="539"/>
      <c r="B63" s="540"/>
      <c r="C63" s="540"/>
      <c r="D63" s="540"/>
      <c r="E63" s="540"/>
      <c r="F63" s="541"/>
      <c r="G63" s="542"/>
      <c r="H63" s="543"/>
      <c r="I63" s="543"/>
      <c r="J63" s="543"/>
      <c r="K63" s="543"/>
      <c r="L63" s="107"/>
      <c r="M63" s="544"/>
      <c r="N63" s="545"/>
      <c r="O63" s="545"/>
      <c r="P63" s="545"/>
      <c r="Q63" s="545"/>
      <c r="R63" s="545"/>
      <c r="S63" s="545"/>
      <c r="T63" s="545"/>
      <c r="U63" s="545"/>
      <c r="V63" s="545"/>
      <c r="W63" s="545"/>
      <c r="X63" s="546"/>
      <c r="Y63" s="542"/>
      <c r="Z63" s="543"/>
      <c r="AA63" s="543"/>
      <c r="AB63" s="543"/>
      <c r="AC63" s="547"/>
      <c r="AD63" s="539"/>
      <c r="AE63" s="540"/>
      <c r="AF63" s="540"/>
      <c r="AG63" s="541"/>
    </row>
    <row r="64" spans="1:33">
      <c r="A64" s="530"/>
      <c r="B64" s="531"/>
      <c r="C64" s="531"/>
      <c r="D64" s="531"/>
      <c r="E64" s="531"/>
      <c r="F64" s="532"/>
      <c r="G64" s="533"/>
      <c r="H64" s="534"/>
      <c r="I64" s="534"/>
      <c r="J64" s="534"/>
      <c r="K64" s="534"/>
      <c r="L64" s="108"/>
      <c r="M64" s="535"/>
      <c r="N64" s="536"/>
      <c r="O64" s="536"/>
      <c r="P64" s="536"/>
      <c r="Q64" s="536"/>
      <c r="R64" s="536"/>
      <c r="S64" s="536"/>
      <c r="T64" s="536"/>
      <c r="U64" s="536"/>
      <c r="V64" s="536"/>
      <c r="W64" s="536"/>
      <c r="X64" s="537"/>
      <c r="Y64" s="533"/>
      <c r="Z64" s="534"/>
      <c r="AA64" s="534"/>
      <c r="AB64" s="534"/>
      <c r="AC64" s="538"/>
      <c r="AD64" s="530"/>
      <c r="AE64" s="531"/>
      <c r="AF64" s="531"/>
      <c r="AG64" s="532"/>
    </row>
    <row r="65" spans="1:33">
      <c r="A65" s="530"/>
      <c r="B65" s="531"/>
      <c r="C65" s="531"/>
      <c r="D65" s="531"/>
      <c r="E65" s="531"/>
      <c r="F65" s="532"/>
      <c r="G65" s="533"/>
      <c r="H65" s="534"/>
      <c r="I65" s="534"/>
      <c r="J65" s="534"/>
      <c r="K65" s="534"/>
      <c r="L65" s="108"/>
      <c r="M65" s="535"/>
      <c r="N65" s="536"/>
      <c r="O65" s="536"/>
      <c r="P65" s="536"/>
      <c r="Q65" s="536"/>
      <c r="R65" s="536"/>
      <c r="S65" s="536"/>
      <c r="T65" s="536"/>
      <c r="U65" s="536"/>
      <c r="V65" s="536"/>
      <c r="W65" s="536"/>
      <c r="X65" s="537"/>
      <c r="Y65" s="533"/>
      <c r="Z65" s="534"/>
      <c r="AA65" s="534"/>
      <c r="AB65" s="534"/>
      <c r="AC65" s="538"/>
      <c r="AD65" s="530"/>
      <c r="AE65" s="531"/>
      <c r="AF65" s="531"/>
      <c r="AG65" s="532"/>
    </row>
    <row r="66" spans="1:33">
      <c r="A66" s="530"/>
      <c r="B66" s="531"/>
      <c r="C66" s="531"/>
      <c r="D66" s="531"/>
      <c r="E66" s="531"/>
      <c r="F66" s="532"/>
      <c r="G66" s="533"/>
      <c r="H66" s="534"/>
      <c r="I66" s="534"/>
      <c r="J66" s="534"/>
      <c r="K66" s="534"/>
      <c r="L66" s="108"/>
      <c r="M66" s="535"/>
      <c r="N66" s="536"/>
      <c r="O66" s="536"/>
      <c r="P66" s="536"/>
      <c r="Q66" s="536"/>
      <c r="R66" s="536"/>
      <c r="S66" s="536"/>
      <c r="T66" s="536"/>
      <c r="U66" s="536"/>
      <c r="V66" s="536"/>
      <c r="W66" s="536"/>
      <c r="X66" s="537"/>
      <c r="Y66" s="533"/>
      <c r="Z66" s="534"/>
      <c r="AA66" s="534"/>
      <c r="AB66" s="534"/>
      <c r="AC66" s="538"/>
      <c r="AD66" s="530"/>
      <c r="AE66" s="531"/>
      <c r="AF66" s="531"/>
      <c r="AG66" s="532"/>
    </row>
    <row r="67" spans="1:33">
      <c r="A67" s="530"/>
      <c r="B67" s="531"/>
      <c r="C67" s="531"/>
      <c r="D67" s="531"/>
      <c r="E67" s="531"/>
      <c r="F67" s="532"/>
      <c r="G67" s="533"/>
      <c r="H67" s="534"/>
      <c r="I67" s="534"/>
      <c r="J67" s="534"/>
      <c r="K67" s="534"/>
      <c r="L67" s="108"/>
      <c r="M67" s="535"/>
      <c r="N67" s="536"/>
      <c r="O67" s="536"/>
      <c r="P67" s="536"/>
      <c r="Q67" s="536"/>
      <c r="R67" s="536"/>
      <c r="S67" s="536"/>
      <c r="T67" s="536"/>
      <c r="U67" s="536"/>
      <c r="V67" s="536"/>
      <c r="W67" s="536"/>
      <c r="X67" s="537"/>
      <c r="Y67" s="533"/>
      <c r="Z67" s="534"/>
      <c r="AA67" s="534"/>
      <c r="AB67" s="534"/>
      <c r="AC67" s="538"/>
      <c r="AD67" s="530"/>
      <c r="AE67" s="531"/>
      <c r="AF67" s="531"/>
      <c r="AG67" s="532"/>
    </row>
    <row r="68" spans="1:33">
      <c r="A68" s="530"/>
      <c r="B68" s="531"/>
      <c r="C68" s="531"/>
      <c r="D68" s="531"/>
      <c r="E68" s="531"/>
      <c r="F68" s="532"/>
      <c r="G68" s="533"/>
      <c r="H68" s="534"/>
      <c r="I68" s="534"/>
      <c r="J68" s="534"/>
      <c r="K68" s="534"/>
      <c r="L68" s="108"/>
      <c r="M68" s="535"/>
      <c r="N68" s="536"/>
      <c r="O68" s="536"/>
      <c r="P68" s="536"/>
      <c r="Q68" s="536"/>
      <c r="R68" s="536"/>
      <c r="S68" s="536"/>
      <c r="T68" s="536"/>
      <c r="U68" s="536"/>
      <c r="V68" s="536"/>
      <c r="W68" s="536"/>
      <c r="X68" s="537"/>
      <c r="Y68" s="533"/>
      <c r="Z68" s="534"/>
      <c r="AA68" s="534"/>
      <c r="AB68" s="534"/>
      <c r="AC68" s="538"/>
      <c r="AD68" s="530"/>
      <c r="AE68" s="531"/>
      <c r="AF68" s="531"/>
      <c r="AG68" s="532"/>
    </row>
    <row r="69" spans="1:33">
      <c r="A69" s="530"/>
      <c r="B69" s="531"/>
      <c r="C69" s="531"/>
      <c r="D69" s="531"/>
      <c r="E69" s="531"/>
      <c r="F69" s="532"/>
      <c r="G69" s="533"/>
      <c r="H69" s="534"/>
      <c r="I69" s="534"/>
      <c r="J69" s="534"/>
      <c r="K69" s="534"/>
      <c r="L69" s="108"/>
      <c r="M69" s="535"/>
      <c r="N69" s="536"/>
      <c r="O69" s="536"/>
      <c r="P69" s="536"/>
      <c r="Q69" s="536"/>
      <c r="R69" s="536"/>
      <c r="S69" s="536"/>
      <c r="T69" s="536"/>
      <c r="U69" s="536"/>
      <c r="V69" s="536"/>
      <c r="W69" s="536"/>
      <c r="X69" s="537"/>
      <c r="Y69" s="533"/>
      <c r="Z69" s="534"/>
      <c r="AA69" s="534"/>
      <c r="AB69" s="534"/>
      <c r="AC69" s="538"/>
      <c r="AD69" s="530"/>
      <c r="AE69" s="531"/>
      <c r="AF69" s="531"/>
      <c r="AG69" s="532"/>
    </row>
    <row r="70" spans="1:33">
      <c r="A70" s="530"/>
      <c r="B70" s="531"/>
      <c r="C70" s="531"/>
      <c r="D70" s="531"/>
      <c r="E70" s="531"/>
      <c r="F70" s="532"/>
      <c r="G70" s="533"/>
      <c r="H70" s="534"/>
      <c r="I70" s="534"/>
      <c r="J70" s="534"/>
      <c r="K70" s="534"/>
      <c r="L70" s="108"/>
      <c r="M70" s="535"/>
      <c r="N70" s="536"/>
      <c r="O70" s="536"/>
      <c r="P70" s="536"/>
      <c r="Q70" s="536"/>
      <c r="R70" s="536"/>
      <c r="S70" s="536"/>
      <c r="T70" s="536"/>
      <c r="U70" s="536"/>
      <c r="V70" s="536"/>
      <c r="W70" s="536"/>
      <c r="X70" s="537"/>
      <c r="Y70" s="533"/>
      <c r="Z70" s="534"/>
      <c r="AA70" s="534"/>
      <c r="AB70" s="534"/>
      <c r="AC70" s="538"/>
      <c r="AD70" s="530"/>
      <c r="AE70" s="531"/>
      <c r="AF70" s="531"/>
      <c r="AG70" s="532"/>
    </row>
    <row r="71" spans="1:33">
      <c r="A71" s="530"/>
      <c r="B71" s="531"/>
      <c r="C71" s="531"/>
      <c r="D71" s="531"/>
      <c r="E71" s="531"/>
      <c r="F71" s="532"/>
      <c r="G71" s="533"/>
      <c r="H71" s="534"/>
      <c r="I71" s="534"/>
      <c r="J71" s="534"/>
      <c r="K71" s="534"/>
      <c r="L71" s="108"/>
      <c r="M71" s="535"/>
      <c r="N71" s="536"/>
      <c r="O71" s="536"/>
      <c r="P71" s="536"/>
      <c r="Q71" s="536"/>
      <c r="R71" s="536"/>
      <c r="S71" s="536"/>
      <c r="T71" s="536"/>
      <c r="U71" s="536"/>
      <c r="V71" s="536"/>
      <c r="W71" s="536"/>
      <c r="X71" s="537"/>
      <c r="Y71" s="533"/>
      <c r="Z71" s="534"/>
      <c r="AA71" s="534"/>
      <c r="AB71" s="534"/>
      <c r="AC71" s="538"/>
      <c r="AD71" s="530"/>
      <c r="AE71" s="531"/>
      <c r="AF71" s="531"/>
      <c r="AG71" s="532"/>
    </row>
    <row r="72" spans="1:33">
      <c r="A72" s="530"/>
      <c r="B72" s="531"/>
      <c r="C72" s="531"/>
      <c r="D72" s="531"/>
      <c r="E72" s="531"/>
      <c r="F72" s="532"/>
      <c r="G72" s="533"/>
      <c r="H72" s="534"/>
      <c r="I72" s="534"/>
      <c r="J72" s="534"/>
      <c r="K72" s="534"/>
      <c r="L72" s="108"/>
      <c r="M72" s="535"/>
      <c r="N72" s="536"/>
      <c r="O72" s="536"/>
      <c r="P72" s="536"/>
      <c r="Q72" s="536"/>
      <c r="R72" s="536"/>
      <c r="S72" s="536"/>
      <c r="T72" s="536"/>
      <c r="U72" s="536"/>
      <c r="V72" s="536"/>
      <c r="W72" s="536"/>
      <c r="X72" s="537"/>
      <c r="Y72" s="533"/>
      <c r="Z72" s="534"/>
      <c r="AA72" s="534"/>
      <c r="AB72" s="534"/>
      <c r="AC72" s="538"/>
      <c r="AD72" s="530"/>
      <c r="AE72" s="531"/>
      <c r="AF72" s="531"/>
      <c r="AG72" s="532"/>
    </row>
    <row r="73" spans="1:33">
      <c r="A73" s="530"/>
      <c r="B73" s="531"/>
      <c r="C73" s="531"/>
      <c r="D73" s="531"/>
      <c r="E73" s="531"/>
      <c r="F73" s="532"/>
      <c r="G73" s="533"/>
      <c r="H73" s="534"/>
      <c r="I73" s="534"/>
      <c r="J73" s="534"/>
      <c r="K73" s="534"/>
      <c r="L73" s="108"/>
      <c r="M73" s="535"/>
      <c r="N73" s="536"/>
      <c r="O73" s="536"/>
      <c r="P73" s="536"/>
      <c r="Q73" s="536"/>
      <c r="R73" s="536"/>
      <c r="S73" s="536"/>
      <c r="T73" s="536"/>
      <c r="U73" s="536"/>
      <c r="V73" s="536"/>
      <c r="W73" s="536"/>
      <c r="X73" s="537"/>
      <c r="Y73" s="533"/>
      <c r="Z73" s="534"/>
      <c r="AA73" s="534"/>
      <c r="AB73" s="534"/>
      <c r="AC73" s="538"/>
      <c r="AD73" s="530"/>
      <c r="AE73" s="531"/>
      <c r="AF73" s="531"/>
      <c r="AG73" s="532"/>
    </row>
    <row r="74" spans="1:33">
      <c r="A74" s="530"/>
      <c r="B74" s="531"/>
      <c r="C74" s="531"/>
      <c r="D74" s="531"/>
      <c r="E74" s="531"/>
      <c r="F74" s="532"/>
      <c r="G74" s="533"/>
      <c r="H74" s="534"/>
      <c r="I74" s="534"/>
      <c r="J74" s="534"/>
      <c r="K74" s="534"/>
      <c r="L74" s="108"/>
      <c r="M74" s="535"/>
      <c r="N74" s="536"/>
      <c r="O74" s="536"/>
      <c r="P74" s="536"/>
      <c r="Q74" s="536"/>
      <c r="R74" s="536"/>
      <c r="S74" s="536"/>
      <c r="T74" s="536"/>
      <c r="U74" s="536"/>
      <c r="V74" s="536"/>
      <c r="W74" s="536"/>
      <c r="X74" s="537"/>
      <c r="Y74" s="533"/>
      <c r="Z74" s="534"/>
      <c r="AA74" s="534"/>
      <c r="AB74" s="534"/>
      <c r="AC74" s="538"/>
      <c r="AD74" s="530"/>
      <c r="AE74" s="531"/>
      <c r="AF74" s="531"/>
      <c r="AG74" s="532"/>
    </row>
    <row r="75" spans="1:33">
      <c r="A75" s="530"/>
      <c r="B75" s="531"/>
      <c r="C75" s="531"/>
      <c r="D75" s="531"/>
      <c r="E75" s="531"/>
      <c r="F75" s="532"/>
      <c r="G75" s="533"/>
      <c r="H75" s="534"/>
      <c r="I75" s="534"/>
      <c r="J75" s="534"/>
      <c r="K75" s="534"/>
      <c r="L75" s="108"/>
      <c r="M75" s="535"/>
      <c r="N75" s="536"/>
      <c r="O75" s="536"/>
      <c r="P75" s="536"/>
      <c r="Q75" s="536"/>
      <c r="R75" s="536"/>
      <c r="S75" s="536"/>
      <c r="T75" s="536"/>
      <c r="U75" s="536"/>
      <c r="V75" s="536"/>
      <c r="W75" s="536"/>
      <c r="X75" s="537"/>
      <c r="Y75" s="533"/>
      <c r="Z75" s="534"/>
      <c r="AA75" s="534"/>
      <c r="AB75" s="534"/>
      <c r="AC75" s="538"/>
      <c r="AD75" s="530"/>
      <c r="AE75" s="531"/>
      <c r="AF75" s="531"/>
      <c r="AG75" s="532"/>
    </row>
    <row r="76" spans="1:33">
      <c r="A76" s="530"/>
      <c r="B76" s="531"/>
      <c r="C76" s="531"/>
      <c r="D76" s="531"/>
      <c r="E76" s="531"/>
      <c r="F76" s="532"/>
      <c r="G76" s="533"/>
      <c r="H76" s="534"/>
      <c r="I76" s="534"/>
      <c r="J76" s="534"/>
      <c r="K76" s="534"/>
      <c r="L76" s="108"/>
      <c r="M76" s="535"/>
      <c r="N76" s="536"/>
      <c r="O76" s="536"/>
      <c r="P76" s="536"/>
      <c r="Q76" s="536"/>
      <c r="R76" s="536"/>
      <c r="S76" s="536"/>
      <c r="T76" s="536"/>
      <c r="U76" s="536"/>
      <c r="V76" s="536"/>
      <c r="W76" s="536"/>
      <c r="X76" s="537"/>
      <c r="Y76" s="533"/>
      <c r="Z76" s="534"/>
      <c r="AA76" s="534"/>
      <c r="AB76" s="534"/>
      <c r="AC76" s="538"/>
      <c r="AD76" s="530"/>
      <c r="AE76" s="531"/>
      <c r="AF76" s="531"/>
      <c r="AG76" s="532"/>
    </row>
    <row r="77" spans="1:33">
      <c r="A77" s="530"/>
      <c r="B77" s="531"/>
      <c r="C77" s="531"/>
      <c r="D77" s="531"/>
      <c r="E77" s="531"/>
      <c r="F77" s="532"/>
      <c r="G77" s="533"/>
      <c r="H77" s="534"/>
      <c r="I77" s="534"/>
      <c r="J77" s="534"/>
      <c r="K77" s="534"/>
      <c r="L77" s="108"/>
      <c r="M77" s="535"/>
      <c r="N77" s="536"/>
      <c r="O77" s="536"/>
      <c r="P77" s="536"/>
      <c r="Q77" s="536"/>
      <c r="R77" s="536"/>
      <c r="S77" s="536"/>
      <c r="T77" s="536"/>
      <c r="U77" s="536"/>
      <c r="V77" s="536"/>
      <c r="W77" s="536"/>
      <c r="X77" s="537"/>
      <c r="Y77" s="533"/>
      <c r="Z77" s="534"/>
      <c r="AA77" s="534"/>
      <c r="AB77" s="534"/>
      <c r="AC77" s="538"/>
      <c r="AD77" s="530"/>
      <c r="AE77" s="531"/>
      <c r="AF77" s="531"/>
      <c r="AG77" s="532"/>
    </row>
    <row r="78" spans="1:33">
      <c r="A78" s="530"/>
      <c r="B78" s="531"/>
      <c r="C78" s="531"/>
      <c r="D78" s="531"/>
      <c r="E78" s="531"/>
      <c r="F78" s="532"/>
      <c r="G78" s="533"/>
      <c r="H78" s="534"/>
      <c r="I78" s="534"/>
      <c r="J78" s="534"/>
      <c r="K78" s="534"/>
      <c r="L78" s="108"/>
      <c r="M78" s="535"/>
      <c r="N78" s="536"/>
      <c r="O78" s="536"/>
      <c r="P78" s="536"/>
      <c r="Q78" s="536"/>
      <c r="R78" s="536"/>
      <c r="S78" s="536"/>
      <c r="T78" s="536"/>
      <c r="U78" s="536"/>
      <c r="V78" s="536"/>
      <c r="W78" s="536"/>
      <c r="X78" s="537"/>
      <c r="Y78" s="533"/>
      <c r="Z78" s="534"/>
      <c r="AA78" s="534"/>
      <c r="AB78" s="534"/>
      <c r="AC78" s="538"/>
      <c r="AD78" s="530"/>
      <c r="AE78" s="531"/>
      <c r="AF78" s="531"/>
      <c r="AG78" s="532"/>
    </row>
    <row r="79" spans="1:33">
      <c r="A79" s="530"/>
      <c r="B79" s="531"/>
      <c r="C79" s="531"/>
      <c r="D79" s="531"/>
      <c r="E79" s="531"/>
      <c r="F79" s="532"/>
      <c r="G79" s="533"/>
      <c r="H79" s="534"/>
      <c r="I79" s="534"/>
      <c r="J79" s="534"/>
      <c r="K79" s="534"/>
      <c r="L79" s="108"/>
      <c r="M79" s="535"/>
      <c r="N79" s="536"/>
      <c r="O79" s="536"/>
      <c r="P79" s="536"/>
      <c r="Q79" s="536"/>
      <c r="R79" s="536"/>
      <c r="S79" s="536"/>
      <c r="T79" s="536"/>
      <c r="U79" s="536"/>
      <c r="V79" s="536"/>
      <c r="W79" s="536"/>
      <c r="X79" s="537"/>
      <c r="Y79" s="533"/>
      <c r="Z79" s="534"/>
      <c r="AA79" s="534"/>
      <c r="AB79" s="534"/>
      <c r="AC79" s="538"/>
      <c r="AD79" s="530"/>
      <c r="AE79" s="531"/>
      <c r="AF79" s="531"/>
      <c r="AG79" s="532"/>
    </row>
    <row r="80" spans="1:33">
      <c r="A80" s="530"/>
      <c r="B80" s="531"/>
      <c r="C80" s="531"/>
      <c r="D80" s="531"/>
      <c r="E80" s="531"/>
      <c r="F80" s="532"/>
      <c r="G80" s="533"/>
      <c r="H80" s="534"/>
      <c r="I80" s="534"/>
      <c r="J80" s="534"/>
      <c r="K80" s="534"/>
      <c r="L80" s="108"/>
      <c r="M80" s="535"/>
      <c r="N80" s="536"/>
      <c r="O80" s="536"/>
      <c r="P80" s="536"/>
      <c r="Q80" s="536"/>
      <c r="R80" s="536"/>
      <c r="S80" s="536"/>
      <c r="T80" s="536"/>
      <c r="U80" s="536"/>
      <c r="V80" s="536"/>
      <c r="W80" s="536"/>
      <c r="X80" s="537"/>
      <c r="Y80" s="533"/>
      <c r="Z80" s="534"/>
      <c r="AA80" s="534"/>
      <c r="AB80" s="534"/>
      <c r="AC80" s="538"/>
      <c r="AD80" s="530"/>
      <c r="AE80" s="531"/>
      <c r="AF80" s="531"/>
      <c r="AG80" s="532"/>
    </row>
    <row r="81" spans="1:33">
      <c r="A81" s="530"/>
      <c r="B81" s="531"/>
      <c r="C81" s="531"/>
      <c r="D81" s="531"/>
      <c r="E81" s="531"/>
      <c r="F81" s="532"/>
      <c r="G81" s="533"/>
      <c r="H81" s="534"/>
      <c r="I81" s="534"/>
      <c r="J81" s="534"/>
      <c r="K81" s="534"/>
      <c r="L81" s="108"/>
      <c r="M81" s="535"/>
      <c r="N81" s="536"/>
      <c r="O81" s="536"/>
      <c r="P81" s="536"/>
      <c r="Q81" s="536"/>
      <c r="R81" s="536"/>
      <c r="S81" s="536"/>
      <c r="T81" s="536"/>
      <c r="U81" s="536"/>
      <c r="V81" s="536"/>
      <c r="W81" s="536"/>
      <c r="X81" s="537"/>
      <c r="Y81" s="533"/>
      <c r="Z81" s="534"/>
      <c r="AA81" s="534"/>
      <c r="AB81" s="534"/>
      <c r="AC81" s="538"/>
      <c r="AD81" s="530"/>
      <c r="AE81" s="531"/>
      <c r="AF81" s="531"/>
      <c r="AG81" s="532"/>
    </row>
    <row r="82" spans="1:33">
      <c r="A82" s="530"/>
      <c r="B82" s="531"/>
      <c r="C82" s="531"/>
      <c r="D82" s="531"/>
      <c r="E82" s="531"/>
      <c r="F82" s="532"/>
      <c r="G82" s="533"/>
      <c r="H82" s="534"/>
      <c r="I82" s="534"/>
      <c r="J82" s="534"/>
      <c r="K82" s="534"/>
      <c r="L82" s="108"/>
      <c r="M82" s="535"/>
      <c r="N82" s="536"/>
      <c r="O82" s="536"/>
      <c r="P82" s="536"/>
      <c r="Q82" s="536"/>
      <c r="R82" s="536"/>
      <c r="S82" s="536"/>
      <c r="T82" s="536"/>
      <c r="U82" s="536"/>
      <c r="V82" s="536"/>
      <c r="W82" s="536"/>
      <c r="X82" s="537"/>
      <c r="Y82" s="533"/>
      <c r="Z82" s="534"/>
      <c r="AA82" s="534"/>
      <c r="AB82" s="534"/>
      <c r="AC82" s="538"/>
      <c r="AD82" s="530"/>
      <c r="AE82" s="531"/>
      <c r="AF82" s="531"/>
      <c r="AG82" s="532"/>
    </row>
    <row r="83" spans="1:33">
      <c r="A83" s="530"/>
      <c r="B83" s="531"/>
      <c r="C83" s="531"/>
      <c r="D83" s="531"/>
      <c r="E83" s="531"/>
      <c r="F83" s="532"/>
      <c r="G83" s="533"/>
      <c r="H83" s="534"/>
      <c r="I83" s="534"/>
      <c r="J83" s="534"/>
      <c r="K83" s="534"/>
      <c r="L83" s="108"/>
      <c r="M83" s="535"/>
      <c r="N83" s="536"/>
      <c r="O83" s="536"/>
      <c r="P83" s="536"/>
      <c r="Q83" s="536"/>
      <c r="R83" s="536"/>
      <c r="S83" s="536"/>
      <c r="T83" s="536"/>
      <c r="U83" s="536"/>
      <c r="V83" s="536"/>
      <c r="W83" s="536"/>
      <c r="X83" s="537"/>
      <c r="Y83" s="533"/>
      <c r="Z83" s="534"/>
      <c r="AA83" s="534"/>
      <c r="AB83" s="534"/>
      <c r="AC83" s="538"/>
      <c r="AD83" s="530"/>
      <c r="AE83" s="531"/>
      <c r="AF83" s="531"/>
      <c r="AG83" s="532"/>
    </row>
    <row r="84" spans="1:33">
      <c r="A84" s="530"/>
      <c r="B84" s="531"/>
      <c r="C84" s="531"/>
      <c r="D84" s="531"/>
      <c r="E84" s="531"/>
      <c r="F84" s="532"/>
      <c r="G84" s="533"/>
      <c r="H84" s="534"/>
      <c r="I84" s="534"/>
      <c r="J84" s="534"/>
      <c r="K84" s="534"/>
      <c r="L84" s="108"/>
      <c r="M84" s="535"/>
      <c r="N84" s="536"/>
      <c r="O84" s="536"/>
      <c r="P84" s="536"/>
      <c r="Q84" s="536"/>
      <c r="R84" s="536"/>
      <c r="S84" s="536"/>
      <c r="T84" s="536"/>
      <c r="U84" s="536"/>
      <c r="V84" s="536"/>
      <c r="W84" s="536"/>
      <c r="X84" s="537"/>
      <c r="Y84" s="533"/>
      <c r="Z84" s="534"/>
      <c r="AA84" s="534"/>
      <c r="AB84" s="534"/>
      <c r="AC84" s="538"/>
      <c r="AD84" s="530"/>
      <c r="AE84" s="531"/>
      <c r="AF84" s="531"/>
      <c r="AG84" s="532"/>
    </row>
    <row r="85" spans="1:33">
      <c r="A85" s="530"/>
      <c r="B85" s="531"/>
      <c r="C85" s="531"/>
      <c r="D85" s="531"/>
      <c r="E85" s="531"/>
      <c r="F85" s="532"/>
      <c r="G85" s="533"/>
      <c r="H85" s="534"/>
      <c r="I85" s="534"/>
      <c r="J85" s="534"/>
      <c r="K85" s="534"/>
      <c r="L85" s="108"/>
      <c r="M85" s="535"/>
      <c r="N85" s="536"/>
      <c r="O85" s="536"/>
      <c r="P85" s="536"/>
      <c r="Q85" s="536"/>
      <c r="R85" s="536"/>
      <c r="S85" s="536"/>
      <c r="T85" s="536"/>
      <c r="U85" s="536"/>
      <c r="V85" s="536"/>
      <c r="W85" s="536"/>
      <c r="X85" s="537"/>
      <c r="Y85" s="533"/>
      <c r="Z85" s="534"/>
      <c r="AA85" s="534"/>
      <c r="AB85" s="534"/>
      <c r="AC85" s="538"/>
      <c r="AD85" s="530"/>
      <c r="AE85" s="531"/>
      <c r="AF85" s="531"/>
      <c r="AG85" s="532"/>
    </row>
    <row r="86" spans="1:33">
      <c r="A86" s="530"/>
      <c r="B86" s="531"/>
      <c r="C86" s="531"/>
      <c r="D86" s="531"/>
      <c r="E86" s="531"/>
      <c r="F86" s="532"/>
      <c r="G86" s="533"/>
      <c r="H86" s="534"/>
      <c r="I86" s="534"/>
      <c r="J86" s="534"/>
      <c r="K86" s="534"/>
      <c r="L86" s="108"/>
      <c r="M86" s="535"/>
      <c r="N86" s="536"/>
      <c r="O86" s="536"/>
      <c r="P86" s="536"/>
      <c r="Q86" s="536"/>
      <c r="R86" s="536"/>
      <c r="S86" s="536"/>
      <c r="T86" s="536"/>
      <c r="U86" s="536"/>
      <c r="V86" s="536"/>
      <c r="W86" s="536"/>
      <c r="X86" s="537"/>
      <c r="Y86" s="533"/>
      <c r="Z86" s="534"/>
      <c r="AA86" s="534"/>
      <c r="AB86" s="534"/>
      <c r="AC86" s="538"/>
      <c r="AD86" s="530"/>
      <c r="AE86" s="531"/>
      <c r="AF86" s="531"/>
      <c r="AG86" s="532"/>
    </row>
    <row r="87" spans="1:33">
      <c r="A87" s="530"/>
      <c r="B87" s="531"/>
      <c r="C87" s="531"/>
      <c r="D87" s="531"/>
      <c r="E87" s="531"/>
      <c r="F87" s="532"/>
      <c r="G87" s="533"/>
      <c r="H87" s="534"/>
      <c r="I87" s="534"/>
      <c r="J87" s="534"/>
      <c r="K87" s="534"/>
      <c r="L87" s="108"/>
      <c r="M87" s="535"/>
      <c r="N87" s="536"/>
      <c r="O87" s="536"/>
      <c r="P87" s="536"/>
      <c r="Q87" s="536"/>
      <c r="R87" s="536"/>
      <c r="S87" s="536"/>
      <c r="T87" s="536"/>
      <c r="U87" s="536"/>
      <c r="V87" s="536"/>
      <c r="W87" s="536"/>
      <c r="X87" s="537"/>
      <c r="Y87" s="533"/>
      <c r="Z87" s="534"/>
      <c r="AA87" s="534"/>
      <c r="AB87" s="534"/>
      <c r="AC87" s="538"/>
      <c r="AD87" s="530"/>
      <c r="AE87" s="531"/>
      <c r="AF87" s="531"/>
      <c r="AG87" s="532"/>
    </row>
    <row r="88" spans="1:33">
      <c r="A88" s="530"/>
      <c r="B88" s="531"/>
      <c r="C88" s="531"/>
      <c r="D88" s="531"/>
      <c r="E88" s="531"/>
      <c r="F88" s="532"/>
      <c r="G88" s="533"/>
      <c r="H88" s="534"/>
      <c r="I88" s="534"/>
      <c r="J88" s="534"/>
      <c r="K88" s="534"/>
      <c r="L88" s="108"/>
      <c r="M88" s="535"/>
      <c r="N88" s="536"/>
      <c r="O88" s="536"/>
      <c r="P88" s="536"/>
      <c r="Q88" s="536"/>
      <c r="R88" s="536"/>
      <c r="S88" s="536"/>
      <c r="T88" s="536"/>
      <c r="U88" s="536"/>
      <c r="V88" s="536"/>
      <c r="W88" s="536"/>
      <c r="X88" s="537"/>
      <c r="Y88" s="533"/>
      <c r="Z88" s="534"/>
      <c r="AA88" s="534"/>
      <c r="AB88" s="534"/>
      <c r="AC88" s="538"/>
      <c r="AD88" s="530"/>
      <c r="AE88" s="531"/>
      <c r="AF88" s="531"/>
      <c r="AG88" s="532"/>
    </row>
    <row r="89" spans="1:33">
      <c r="A89" s="530"/>
      <c r="B89" s="531"/>
      <c r="C89" s="531"/>
      <c r="D89" s="531"/>
      <c r="E89" s="531"/>
      <c r="F89" s="532"/>
      <c r="G89" s="533"/>
      <c r="H89" s="534"/>
      <c r="I89" s="534"/>
      <c r="J89" s="534"/>
      <c r="K89" s="534"/>
      <c r="L89" s="108"/>
      <c r="M89" s="535"/>
      <c r="N89" s="536"/>
      <c r="O89" s="536"/>
      <c r="P89" s="536"/>
      <c r="Q89" s="536"/>
      <c r="R89" s="536"/>
      <c r="S89" s="536"/>
      <c r="T89" s="536"/>
      <c r="U89" s="536"/>
      <c r="V89" s="536"/>
      <c r="W89" s="536"/>
      <c r="X89" s="537"/>
      <c r="Y89" s="533"/>
      <c r="Z89" s="534"/>
      <c r="AA89" s="534"/>
      <c r="AB89" s="534"/>
      <c r="AC89" s="538"/>
      <c r="AD89" s="530"/>
      <c r="AE89" s="531"/>
      <c r="AF89" s="531"/>
      <c r="AG89" s="532"/>
    </row>
    <row r="90" spans="1:33">
      <c r="A90" s="530"/>
      <c r="B90" s="531"/>
      <c r="C90" s="531"/>
      <c r="D90" s="531"/>
      <c r="E90" s="531"/>
      <c r="F90" s="532"/>
      <c r="G90" s="533"/>
      <c r="H90" s="534"/>
      <c r="I90" s="534"/>
      <c r="J90" s="534"/>
      <c r="K90" s="534"/>
      <c r="L90" s="108"/>
      <c r="M90" s="535"/>
      <c r="N90" s="536"/>
      <c r="O90" s="536"/>
      <c r="P90" s="536"/>
      <c r="Q90" s="536"/>
      <c r="R90" s="536"/>
      <c r="S90" s="536"/>
      <c r="T90" s="536"/>
      <c r="U90" s="536"/>
      <c r="V90" s="536"/>
      <c r="W90" s="536"/>
      <c r="X90" s="537"/>
      <c r="Y90" s="533"/>
      <c r="Z90" s="534"/>
      <c r="AA90" s="534"/>
      <c r="AB90" s="534"/>
      <c r="AC90" s="538"/>
      <c r="AD90" s="530"/>
      <c r="AE90" s="531"/>
      <c r="AF90" s="531"/>
      <c r="AG90" s="532"/>
    </row>
    <row r="91" spans="1:33">
      <c r="A91" s="530"/>
      <c r="B91" s="531"/>
      <c r="C91" s="531"/>
      <c r="D91" s="531"/>
      <c r="E91" s="531"/>
      <c r="F91" s="532"/>
      <c r="G91" s="533"/>
      <c r="H91" s="534"/>
      <c r="I91" s="534"/>
      <c r="J91" s="534"/>
      <c r="K91" s="534"/>
      <c r="L91" s="108"/>
      <c r="M91" s="535"/>
      <c r="N91" s="536"/>
      <c r="O91" s="536"/>
      <c r="P91" s="536"/>
      <c r="Q91" s="536"/>
      <c r="R91" s="536"/>
      <c r="S91" s="536"/>
      <c r="T91" s="536"/>
      <c r="U91" s="536"/>
      <c r="V91" s="536"/>
      <c r="W91" s="536"/>
      <c r="X91" s="537"/>
      <c r="Y91" s="533"/>
      <c r="Z91" s="534"/>
      <c r="AA91" s="534"/>
      <c r="AB91" s="534"/>
      <c r="AC91" s="538"/>
      <c r="AD91" s="530"/>
      <c r="AE91" s="531"/>
      <c r="AF91" s="531"/>
      <c r="AG91" s="532"/>
    </row>
    <row r="92" spans="1:33">
      <c r="A92" s="530"/>
      <c r="B92" s="531"/>
      <c r="C92" s="531"/>
      <c r="D92" s="531"/>
      <c r="E92" s="531"/>
      <c r="F92" s="532"/>
      <c r="G92" s="533"/>
      <c r="H92" s="534"/>
      <c r="I92" s="534"/>
      <c r="J92" s="534"/>
      <c r="K92" s="534"/>
      <c r="L92" s="108"/>
      <c r="M92" s="535"/>
      <c r="N92" s="536"/>
      <c r="O92" s="536"/>
      <c r="P92" s="536"/>
      <c r="Q92" s="536"/>
      <c r="R92" s="536"/>
      <c r="S92" s="536"/>
      <c r="T92" s="536"/>
      <c r="U92" s="536"/>
      <c r="V92" s="536"/>
      <c r="W92" s="536"/>
      <c r="X92" s="537"/>
      <c r="Y92" s="533"/>
      <c r="Z92" s="534"/>
      <c r="AA92" s="534"/>
      <c r="AB92" s="534"/>
      <c r="AC92" s="538"/>
      <c r="AD92" s="530"/>
      <c r="AE92" s="531"/>
      <c r="AF92" s="531"/>
      <c r="AG92" s="532"/>
    </row>
    <row r="93" spans="1:33">
      <c r="A93" s="530"/>
      <c r="B93" s="531"/>
      <c r="C93" s="531"/>
      <c r="D93" s="531"/>
      <c r="E93" s="531"/>
      <c r="F93" s="532"/>
      <c r="G93" s="533"/>
      <c r="H93" s="534"/>
      <c r="I93" s="534"/>
      <c r="J93" s="534"/>
      <c r="K93" s="534"/>
      <c r="L93" s="108"/>
      <c r="M93" s="535"/>
      <c r="N93" s="536"/>
      <c r="O93" s="536"/>
      <c r="P93" s="536"/>
      <c r="Q93" s="536"/>
      <c r="R93" s="536"/>
      <c r="S93" s="536"/>
      <c r="T93" s="536"/>
      <c r="U93" s="536"/>
      <c r="V93" s="536"/>
      <c r="W93" s="536"/>
      <c r="X93" s="537"/>
      <c r="Y93" s="533"/>
      <c r="Z93" s="534"/>
      <c r="AA93" s="534"/>
      <c r="AB93" s="534"/>
      <c r="AC93" s="538"/>
      <c r="AD93" s="530"/>
      <c r="AE93" s="531"/>
      <c r="AF93" s="531"/>
      <c r="AG93" s="532"/>
    </row>
    <row r="94" spans="1:33">
      <c r="A94" s="530"/>
      <c r="B94" s="531"/>
      <c r="C94" s="531"/>
      <c r="D94" s="531"/>
      <c r="E94" s="531"/>
      <c r="F94" s="532"/>
      <c r="G94" s="533"/>
      <c r="H94" s="534"/>
      <c r="I94" s="534"/>
      <c r="J94" s="534"/>
      <c r="K94" s="534"/>
      <c r="L94" s="108"/>
      <c r="M94" s="535"/>
      <c r="N94" s="536"/>
      <c r="O94" s="536"/>
      <c r="P94" s="536"/>
      <c r="Q94" s="536"/>
      <c r="R94" s="536"/>
      <c r="S94" s="536"/>
      <c r="T94" s="536"/>
      <c r="U94" s="536"/>
      <c r="V94" s="536"/>
      <c r="W94" s="536"/>
      <c r="X94" s="537"/>
      <c r="Y94" s="533"/>
      <c r="Z94" s="534"/>
      <c r="AA94" s="534"/>
      <c r="AB94" s="534"/>
      <c r="AC94" s="538"/>
      <c r="AD94" s="530"/>
      <c r="AE94" s="531"/>
      <c r="AF94" s="531"/>
      <c r="AG94" s="532"/>
    </row>
    <row r="95" spans="1:33">
      <c r="A95" s="520"/>
      <c r="B95" s="521"/>
      <c r="C95" s="521"/>
      <c r="D95" s="521"/>
      <c r="E95" s="521"/>
      <c r="F95" s="522"/>
      <c r="G95" s="523"/>
      <c r="H95" s="524"/>
      <c r="I95" s="524"/>
      <c r="J95" s="524"/>
      <c r="K95" s="524"/>
      <c r="L95" s="109"/>
      <c r="M95" s="525"/>
      <c r="N95" s="526"/>
      <c r="O95" s="526"/>
      <c r="P95" s="526"/>
      <c r="Q95" s="526"/>
      <c r="R95" s="526"/>
      <c r="S95" s="526"/>
      <c r="T95" s="526"/>
      <c r="U95" s="526"/>
      <c r="V95" s="526"/>
      <c r="W95" s="526"/>
      <c r="X95" s="527"/>
      <c r="Y95" s="523"/>
      <c r="Z95" s="524"/>
      <c r="AA95" s="524"/>
      <c r="AB95" s="524"/>
      <c r="AC95" s="528"/>
      <c r="AD95" s="520"/>
      <c r="AE95" s="521"/>
      <c r="AF95" s="521"/>
      <c r="AG95" s="522"/>
    </row>
    <row r="101" spans="1:33" ht="13.5">
      <c r="A101" s="529" t="s">
        <v>90</v>
      </c>
      <c r="B101" s="529"/>
      <c r="C101" s="529"/>
      <c r="D101" s="529"/>
      <c r="E101" s="529"/>
      <c r="F101" s="529"/>
      <c r="G101" s="529"/>
      <c r="H101" s="529"/>
      <c r="I101" s="529"/>
      <c r="J101" s="529"/>
      <c r="K101" s="529"/>
      <c r="L101" s="529"/>
      <c r="M101" s="529"/>
      <c r="N101" s="529"/>
      <c r="O101" s="529"/>
      <c r="P101" s="529"/>
      <c r="Q101" s="529"/>
      <c r="R101" s="529"/>
      <c r="S101" s="529"/>
      <c r="T101" s="529"/>
      <c r="U101" s="529"/>
      <c r="V101" s="529"/>
      <c r="W101" s="529"/>
      <c r="X101" s="529"/>
      <c r="Y101" s="529"/>
      <c r="Z101" s="529"/>
      <c r="AA101" s="529"/>
      <c r="AB101" s="529"/>
      <c r="AC101" s="529"/>
      <c r="AD101" s="529"/>
      <c r="AE101" s="529"/>
      <c r="AF101" s="529"/>
      <c r="AG101" s="529"/>
    </row>
    <row r="102" spans="1:33">
      <c r="A102" s="519" t="s">
        <v>91</v>
      </c>
      <c r="B102" s="519"/>
      <c r="C102" s="519"/>
      <c r="D102" s="519"/>
      <c r="E102" s="519"/>
      <c r="F102" s="519"/>
      <c r="G102" s="519"/>
      <c r="H102" s="519" t="s">
        <v>92</v>
      </c>
      <c r="I102" s="519"/>
      <c r="J102" s="519"/>
      <c r="K102" s="519"/>
      <c r="L102" s="519"/>
      <c r="M102" s="519"/>
      <c r="N102" s="519"/>
      <c r="O102" s="519"/>
      <c r="P102" s="519" t="s">
        <v>93</v>
      </c>
      <c r="Q102" s="519"/>
      <c r="R102" s="519"/>
      <c r="S102" s="519" t="s">
        <v>94</v>
      </c>
      <c r="T102" s="519"/>
      <c r="U102" s="519"/>
      <c r="V102" s="519"/>
      <c r="W102" s="519"/>
      <c r="X102" s="519" t="s">
        <v>85</v>
      </c>
      <c r="Y102" s="519"/>
      <c r="Z102" s="519"/>
      <c r="AA102" s="519"/>
      <c r="AB102" s="519"/>
      <c r="AC102" s="519" t="s">
        <v>95</v>
      </c>
      <c r="AD102" s="519"/>
      <c r="AE102" s="519"/>
      <c r="AF102" s="519"/>
      <c r="AG102" s="519"/>
    </row>
    <row r="103" spans="1:33">
      <c r="A103" s="514"/>
      <c r="B103" s="514"/>
      <c r="C103" s="514"/>
      <c r="D103" s="514"/>
      <c r="E103" s="514"/>
      <c r="F103" s="514"/>
      <c r="G103" s="514"/>
      <c r="H103" s="515"/>
      <c r="I103" s="515"/>
      <c r="J103" s="515"/>
      <c r="K103" s="515"/>
      <c r="L103" s="515"/>
      <c r="M103" s="515"/>
      <c r="N103" s="515"/>
      <c r="O103" s="515"/>
      <c r="P103" s="516"/>
      <c r="Q103" s="516"/>
      <c r="R103" s="516"/>
      <c r="S103" s="517"/>
      <c r="T103" s="517"/>
      <c r="U103" s="517"/>
      <c r="V103" s="517"/>
      <c r="W103" s="517"/>
      <c r="X103" s="517"/>
      <c r="Y103" s="517"/>
      <c r="Z103" s="517"/>
      <c r="AA103" s="517"/>
      <c r="AB103" s="517"/>
      <c r="AC103" s="518"/>
      <c r="AD103" s="518"/>
      <c r="AE103" s="518"/>
      <c r="AF103" s="518"/>
      <c r="AG103" s="518"/>
    </row>
    <row r="104" spans="1:33">
      <c r="A104" s="504"/>
      <c r="B104" s="504"/>
      <c r="C104" s="504"/>
      <c r="D104" s="504"/>
      <c r="E104" s="504"/>
      <c r="F104" s="504"/>
      <c r="G104" s="504"/>
      <c r="H104" s="506"/>
      <c r="I104" s="506"/>
      <c r="J104" s="506"/>
      <c r="K104" s="506"/>
      <c r="L104" s="506"/>
      <c r="M104" s="506"/>
      <c r="N104" s="506"/>
      <c r="O104" s="506"/>
      <c r="P104" s="508"/>
      <c r="Q104" s="508"/>
      <c r="R104" s="508"/>
      <c r="S104" s="510"/>
      <c r="T104" s="510"/>
      <c r="U104" s="510"/>
      <c r="V104" s="510"/>
      <c r="W104" s="510"/>
      <c r="X104" s="510"/>
      <c r="Y104" s="510"/>
      <c r="Z104" s="510"/>
      <c r="AA104" s="510"/>
      <c r="AB104" s="510"/>
      <c r="AC104" s="512"/>
      <c r="AD104" s="512"/>
      <c r="AE104" s="512"/>
      <c r="AF104" s="512"/>
      <c r="AG104" s="512"/>
    </row>
    <row r="105" spans="1:33">
      <c r="A105" s="504"/>
      <c r="B105" s="504"/>
      <c r="C105" s="504"/>
      <c r="D105" s="504"/>
      <c r="E105" s="504"/>
      <c r="F105" s="504"/>
      <c r="G105" s="504"/>
      <c r="H105" s="506"/>
      <c r="I105" s="506"/>
      <c r="J105" s="506"/>
      <c r="K105" s="506"/>
      <c r="L105" s="506"/>
      <c r="M105" s="506"/>
      <c r="N105" s="506"/>
      <c r="O105" s="506"/>
      <c r="P105" s="508"/>
      <c r="Q105" s="508"/>
      <c r="R105" s="508"/>
      <c r="S105" s="510"/>
      <c r="T105" s="510"/>
      <c r="U105" s="510"/>
      <c r="V105" s="510"/>
      <c r="W105" s="510"/>
      <c r="X105" s="510"/>
      <c r="Y105" s="510"/>
      <c r="Z105" s="510"/>
      <c r="AA105" s="510"/>
      <c r="AB105" s="510"/>
      <c r="AC105" s="512"/>
      <c r="AD105" s="512"/>
      <c r="AE105" s="512"/>
      <c r="AF105" s="512"/>
      <c r="AG105" s="512"/>
    </row>
    <row r="106" spans="1:33">
      <c r="A106" s="504"/>
      <c r="B106" s="504"/>
      <c r="C106" s="504"/>
      <c r="D106" s="504"/>
      <c r="E106" s="504"/>
      <c r="F106" s="504"/>
      <c r="G106" s="504"/>
      <c r="H106" s="506"/>
      <c r="I106" s="506"/>
      <c r="J106" s="506"/>
      <c r="K106" s="506"/>
      <c r="L106" s="506"/>
      <c r="M106" s="506"/>
      <c r="N106" s="506"/>
      <c r="O106" s="506"/>
      <c r="P106" s="508"/>
      <c r="Q106" s="508"/>
      <c r="R106" s="508"/>
      <c r="S106" s="510"/>
      <c r="T106" s="510"/>
      <c r="U106" s="510"/>
      <c r="V106" s="510"/>
      <c r="W106" s="510"/>
      <c r="X106" s="510"/>
      <c r="Y106" s="510"/>
      <c r="Z106" s="510"/>
      <c r="AA106" s="510"/>
      <c r="AB106" s="510"/>
      <c r="AC106" s="512"/>
      <c r="AD106" s="512"/>
      <c r="AE106" s="512"/>
      <c r="AF106" s="512"/>
      <c r="AG106" s="512"/>
    </row>
    <row r="107" spans="1:33">
      <c r="A107" s="504"/>
      <c r="B107" s="504"/>
      <c r="C107" s="504"/>
      <c r="D107" s="504"/>
      <c r="E107" s="504"/>
      <c r="F107" s="504"/>
      <c r="G107" s="504"/>
      <c r="H107" s="506"/>
      <c r="I107" s="506"/>
      <c r="J107" s="506"/>
      <c r="K107" s="506"/>
      <c r="L107" s="506"/>
      <c r="M107" s="506"/>
      <c r="N107" s="506"/>
      <c r="O107" s="506"/>
      <c r="P107" s="508"/>
      <c r="Q107" s="508"/>
      <c r="R107" s="508"/>
      <c r="S107" s="510"/>
      <c r="T107" s="510"/>
      <c r="U107" s="510"/>
      <c r="V107" s="510"/>
      <c r="W107" s="510"/>
      <c r="X107" s="510"/>
      <c r="Y107" s="510"/>
      <c r="Z107" s="510"/>
      <c r="AA107" s="510"/>
      <c r="AB107" s="510"/>
      <c r="AC107" s="512"/>
      <c r="AD107" s="512"/>
      <c r="AE107" s="512"/>
      <c r="AF107" s="512"/>
      <c r="AG107" s="512"/>
    </row>
    <row r="108" spans="1:33">
      <c r="A108" s="504"/>
      <c r="B108" s="504"/>
      <c r="C108" s="504"/>
      <c r="D108" s="504"/>
      <c r="E108" s="504"/>
      <c r="F108" s="504"/>
      <c r="G108" s="504"/>
      <c r="H108" s="506"/>
      <c r="I108" s="506"/>
      <c r="J108" s="506"/>
      <c r="K108" s="506"/>
      <c r="L108" s="506"/>
      <c r="M108" s="506"/>
      <c r="N108" s="506"/>
      <c r="O108" s="506"/>
      <c r="P108" s="508"/>
      <c r="Q108" s="508"/>
      <c r="R108" s="508"/>
      <c r="S108" s="510"/>
      <c r="T108" s="510"/>
      <c r="U108" s="510"/>
      <c r="V108" s="510"/>
      <c r="W108" s="510"/>
      <c r="X108" s="510"/>
      <c r="Y108" s="510"/>
      <c r="Z108" s="510"/>
      <c r="AA108" s="510"/>
      <c r="AB108" s="510"/>
      <c r="AC108" s="512"/>
      <c r="AD108" s="512"/>
      <c r="AE108" s="512"/>
      <c r="AF108" s="512"/>
      <c r="AG108" s="512"/>
    </row>
    <row r="109" spans="1:33">
      <c r="A109" s="504"/>
      <c r="B109" s="504"/>
      <c r="C109" s="504"/>
      <c r="D109" s="504"/>
      <c r="E109" s="504"/>
      <c r="F109" s="504"/>
      <c r="G109" s="504"/>
      <c r="H109" s="506"/>
      <c r="I109" s="506"/>
      <c r="J109" s="506"/>
      <c r="K109" s="506"/>
      <c r="L109" s="506"/>
      <c r="M109" s="506"/>
      <c r="N109" s="506"/>
      <c r="O109" s="506"/>
      <c r="P109" s="508"/>
      <c r="Q109" s="508"/>
      <c r="R109" s="508"/>
      <c r="S109" s="510"/>
      <c r="T109" s="510"/>
      <c r="U109" s="510"/>
      <c r="V109" s="510"/>
      <c r="W109" s="510"/>
      <c r="X109" s="510"/>
      <c r="Y109" s="510"/>
      <c r="Z109" s="510"/>
      <c r="AA109" s="510"/>
      <c r="AB109" s="510"/>
      <c r="AC109" s="512"/>
      <c r="AD109" s="512"/>
      <c r="AE109" s="512"/>
      <c r="AF109" s="512"/>
      <c r="AG109" s="512"/>
    </row>
    <row r="110" spans="1:33">
      <c r="A110" s="505"/>
      <c r="B110" s="505"/>
      <c r="C110" s="505"/>
      <c r="D110" s="505"/>
      <c r="E110" s="505"/>
      <c r="F110" s="505"/>
      <c r="G110" s="505"/>
      <c r="H110" s="507"/>
      <c r="I110" s="507"/>
      <c r="J110" s="507"/>
      <c r="K110" s="507"/>
      <c r="L110" s="507"/>
      <c r="M110" s="507"/>
      <c r="N110" s="507"/>
      <c r="O110" s="507"/>
      <c r="P110" s="509"/>
      <c r="Q110" s="509"/>
      <c r="R110" s="509"/>
      <c r="S110" s="511"/>
      <c r="T110" s="511"/>
      <c r="U110" s="511"/>
      <c r="V110" s="511"/>
      <c r="W110" s="511"/>
      <c r="X110" s="511"/>
      <c r="Y110" s="511"/>
      <c r="Z110" s="511"/>
      <c r="AA110" s="511"/>
      <c r="AB110" s="511"/>
      <c r="AC110" s="513"/>
      <c r="AD110" s="513"/>
      <c r="AE110" s="513"/>
      <c r="AF110" s="513"/>
      <c r="AG110" s="513"/>
    </row>
  </sheetData>
  <sheetProtection algorithmName="SHA-512" hashValue="SozDENpQktl7+EtA0ENuj4HZrIZif6ITwiAloSVYT0Qnr6OPAxVAKFEAypI4YTCOXjVcFNr0bQVYApuqDasl/Q==" saltValue="HIQjJv5Jwp7ccrPsuEC8NA==" spinCount="100000" sheet="1" formatCells="0" formatColumns="0" formatRows="0" selectLockedCells="1"/>
  <mergeCells count="422">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Z7:AF7"/>
    <mergeCell ref="A16:F16"/>
    <mergeCell ref="G16:K16"/>
    <mergeCell ref="M16:X16"/>
    <mergeCell ref="Y16:AC16"/>
    <mergeCell ref="AD16:AG16"/>
    <mergeCell ref="C8:J11"/>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9:G50"/>
    <mergeCell ref="H49:O50"/>
    <mergeCell ref="P49:R50"/>
    <mergeCell ref="S49:W50"/>
    <mergeCell ref="X49:AB50"/>
    <mergeCell ref="AC49:AG50"/>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34509-1076-4450-9534-B674DDC3EF71}">
  <sheetPr>
    <tabColor theme="5" tint="0.59999389629810485"/>
    <pageSetUpPr fitToPage="1"/>
  </sheetPr>
  <dimension ref="A1:AL110"/>
  <sheetViews>
    <sheetView showGridLines="0" view="pageBreakPreview" zoomScaleNormal="100" zoomScaleSheetLayoutView="100" workbookViewId="0">
      <selection activeCell="C17" sqref="C17:Y17"/>
    </sheetView>
  </sheetViews>
  <sheetFormatPr defaultColWidth="2.33203125" defaultRowHeight="12.5"/>
  <cols>
    <col min="1" max="37" width="2.33203125" style="3"/>
    <col min="38" max="52" width="0" style="3" hidden="1" customWidth="1"/>
    <col min="53" max="16384" width="2.33203125" style="3"/>
  </cols>
  <sheetData>
    <row r="1" spans="1:38" ht="15" customHeight="1">
      <c r="A1" s="568" t="s">
        <v>509</v>
      </c>
      <c r="B1" s="568"/>
      <c r="C1" s="568"/>
      <c r="D1" s="568"/>
      <c r="E1" s="568"/>
      <c r="F1" s="568"/>
      <c r="G1" s="568"/>
      <c r="H1" s="568"/>
      <c r="I1" s="568"/>
      <c r="J1" s="568"/>
      <c r="K1" s="568"/>
      <c r="L1" s="568"/>
      <c r="M1" s="568"/>
      <c r="N1" s="568"/>
      <c r="O1" s="568"/>
      <c r="P1" s="568"/>
      <c r="Q1" s="568"/>
      <c r="R1" s="568"/>
      <c r="S1" s="568"/>
      <c r="T1" s="568"/>
      <c r="U1" s="568"/>
      <c r="V1" s="568"/>
      <c r="W1" s="568"/>
      <c r="X1" s="568"/>
      <c r="Y1" s="568"/>
      <c r="Z1" s="568"/>
      <c r="AA1" s="568"/>
      <c r="AB1" s="568"/>
      <c r="AC1" s="568"/>
      <c r="AD1" s="568"/>
      <c r="AE1" s="568"/>
      <c r="AF1" s="568"/>
      <c r="AG1" s="568"/>
      <c r="AL1" s="144" t="s">
        <v>482</v>
      </c>
    </row>
    <row r="2" spans="1:38" ht="15">
      <c r="A2" s="1" t="s">
        <v>97</v>
      </c>
      <c r="B2" s="1"/>
      <c r="C2" s="1"/>
      <c r="D2" s="1"/>
      <c r="E2" s="1"/>
      <c r="F2" s="1"/>
      <c r="G2" s="439" t="str">
        <f>IF(表紙様式第1別紙!C12="","",表紙様式第1別紙!C12)</f>
        <v/>
      </c>
      <c r="H2" s="440"/>
      <c r="I2" s="440"/>
      <c r="J2" s="440"/>
      <c r="K2" s="440"/>
      <c r="L2" s="440"/>
      <c r="M2" s="440"/>
      <c r="N2" s="440"/>
      <c r="O2" s="440"/>
      <c r="P2" s="440"/>
      <c r="Q2" s="440"/>
      <c r="R2" s="440"/>
      <c r="S2" s="440"/>
      <c r="T2" s="440"/>
      <c r="U2" s="440"/>
      <c r="V2" s="440"/>
      <c r="W2" s="440"/>
      <c r="X2" s="440"/>
      <c r="Y2" s="440"/>
      <c r="Z2" s="440"/>
      <c r="AA2" s="440"/>
      <c r="AB2" s="441"/>
      <c r="AC2" s="569"/>
      <c r="AD2" s="569"/>
      <c r="AE2" s="569"/>
      <c r="AF2" s="569"/>
      <c r="AG2" s="569"/>
      <c r="AL2" s="145" t="s">
        <v>490</v>
      </c>
    </row>
    <row r="3" spans="1:38" ht="17.25" customHeight="1">
      <c r="A3" s="570" t="s">
        <v>488</v>
      </c>
      <c r="B3" s="570"/>
      <c r="C3" s="570"/>
      <c r="D3" s="570"/>
      <c r="E3" s="570"/>
      <c r="F3" s="570"/>
      <c r="G3" s="570"/>
      <c r="H3" s="570"/>
      <c r="I3" s="570"/>
      <c r="J3" s="570"/>
      <c r="K3" s="570"/>
      <c r="L3" s="570"/>
      <c r="M3" s="570"/>
      <c r="N3" s="570"/>
      <c r="O3" s="570"/>
      <c r="P3" s="570"/>
      <c r="Q3" s="570"/>
      <c r="R3" s="570"/>
      <c r="S3" s="570"/>
      <c r="T3" s="570"/>
      <c r="U3" s="570"/>
      <c r="V3" s="570"/>
      <c r="W3" s="570"/>
      <c r="X3" s="571"/>
      <c r="Y3" s="519" t="s">
        <v>74</v>
      </c>
      <c r="Z3" s="519"/>
      <c r="AA3" s="519"/>
      <c r="AB3" s="519"/>
      <c r="AC3" s="519" t="s">
        <v>665</v>
      </c>
      <c r="AD3" s="519"/>
      <c r="AE3" s="519"/>
      <c r="AF3" s="519"/>
      <c r="AG3" s="519"/>
      <c r="AL3" s="145" t="s">
        <v>664</v>
      </c>
    </row>
    <row r="4" spans="1:38">
      <c r="A4" s="582" t="s">
        <v>75</v>
      </c>
      <c r="B4" s="582"/>
      <c r="C4" s="564" t="s">
        <v>76</v>
      </c>
      <c r="D4" s="564"/>
      <c r="E4" s="564"/>
      <c r="F4" s="564"/>
      <c r="G4" s="564"/>
      <c r="H4" s="564"/>
      <c r="I4" s="564"/>
      <c r="J4" s="564"/>
      <c r="K4" s="564" t="s">
        <v>77</v>
      </c>
      <c r="L4" s="564"/>
      <c r="M4" s="564"/>
      <c r="N4" s="564"/>
      <c r="O4" s="564"/>
      <c r="P4" s="564"/>
      <c r="Q4" s="564"/>
      <c r="R4" s="565" t="s">
        <v>78</v>
      </c>
      <c r="S4" s="564"/>
      <c r="T4" s="564"/>
      <c r="U4" s="564"/>
      <c r="V4" s="564"/>
      <c r="W4" s="564"/>
      <c r="X4" s="564"/>
      <c r="Y4" s="564"/>
      <c r="Z4" s="565" t="s">
        <v>79</v>
      </c>
      <c r="AA4" s="564"/>
      <c r="AB4" s="564"/>
      <c r="AC4" s="564"/>
      <c r="AD4" s="564"/>
      <c r="AE4" s="564"/>
      <c r="AF4" s="564"/>
      <c r="AG4" s="564"/>
    </row>
    <row r="5" spans="1:38">
      <c r="A5" s="582"/>
      <c r="B5" s="582"/>
      <c r="C5" s="564"/>
      <c r="D5" s="564"/>
      <c r="E5" s="564"/>
      <c r="F5" s="564"/>
      <c r="G5" s="564"/>
      <c r="H5" s="564"/>
      <c r="I5" s="564"/>
      <c r="J5" s="564"/>
      <c r="K5" s="564"/>
      <c r="L5" s="564"/>
      <c r="M5" s="564"/>
      <c r="N5" s="564"/>
      <c r="O5" s="564"/>
      <c r="P5" s="564"/>
      <c r="Q5" s="564"/>
      <c r="R5" s="564"/>
      <c r="S5" s="564"/>
      <c r="T5" s="564"/>
      <c r="U5" s="564"/>
      <c r="V5" s="564"/>
      <c r="W5" s="564"/>
      <c r="X5" s="564"/>
      <c r="Y5" s="564"/>
      <c r="Z5" s="564"/>
      <c r="AA5" s="564"/>
      <c r="AB5" s="564"/>
      <c r="AC5" s="564"/>
      <c r="AD5" s="564"/>
      <c r="AE5" s="564"/>
      <c r="AF5" s="564"/>
      <c r="AG5" s="564"/>
    </row>
    <row r="6" spans="1:38">
      <c r="A6" s="582"/>
      <c r="B6" s="582"/>
      <c r="C6" s="564"/>
      <c r="D6" s="564"/>
      <c r="E6" s="564"/>
      <c r="F6" s="564"/>
      <c r="G6" s="564"/>
      <c r="H6" s="564"/>
      <c r="I6" s="564"/>
      <c r="J6" s="564"/>
      <c r="K6" s="564"/>
      <c r="L6" s="564"/>
      <c r="M6" s="564"/>
      <c r="N6" s="564"/>
      <c r="O6" s="564"/>
      <c r="P6" s="564"/>
      <c r="Q6" s="564"/>
      <c r="R6" s="564"/>
      <c r="S6" s="564"/>
      <c r="T6" s="564"/>
      <c r="U6" s="564"/>
      <c r="V6" s="564"/>
      <c r="W6" s="564"/>
      <c r="X6" s="564"/>
      <c r="Y6" s="564"/>
      <c r="Z6" s="564"/>
      <c r="AA6" s="564"/>
      <c r="AB6" s="564"/>
      <c r="AC6" s="564"/>
      <c r="AD6" s="564"/>
      <c r="AE6" s="564"/>
      <c r="AF6" s="564"/>
      <c r="AG6" s="564"/>
    </row>
    <row r="7" spans="1:38">
      <c r="A7" s="582"/>
      <c r="B7" s="582"/>
      <c r="C7" s="566"/>
      <c r="D7" s="566"/>
      <c r="E7" s="566"/>
      <c r="F7" s="566"/>
      <c r="G7" s="566"/>
      <c r="H7" s="566"/>
      <c r="I7" s="566"/>
      <c r="J7" s="4" t="s">
        <v>28</v>
      </c>
      <c r="K7" s="566"/>
      <c r="L7" s="566"/>
      <c r="M7" s="566"/>
      <c r="N7" s="566"/>
      <c r="O7" s="566"/>
      <c r="P7" s="566"/>
      <c r="Q7" s="4" t="s">
        <v>28</v>
      </c>
      <c r="R7" s="567" t="str">
        <f>IF(OR(C7="",K7=""),"",C7-K7)</f>
        <v/>
      </c>
      <c r="S7" s="567" t="str">
        <f t="shared" ref="S7:X7" si="0">IF(OR(O7="",Q7=""),"",O7-Q7)</f>
        <v/>
      </c>
      <c r="T7" s="567" t="str">
        <f t="shared" si="0"/>
        <v/>
      </c>
      <c r="U7" s="567" t="str">
        <f t="shared" si="0"/>
        <v/>
      </c>
      <c r="V7" s="567" t="str">
        <f t="shared" si="0"/>
        <v/>
      </c>
      <c r="W7" s="567" t="str">
        <f t="shared" si="0"/>
        <v/>
      </c>
      <c r="X7" s="567" t="str">
        <f t="shared" si="0"/>
        <v/>
      </c>
      <c r="Y7" s="4" t="s">
        <v>28</v>
      </c>
      <c r="Z7" s="566"/>
      <c r="AA7" s="566"/>
      <c r="AB7" s="566"/>
      <c r="AC7" s="566"/>
      <c r="AD7" s="566"/>
      <c r="AE7" s="566"/>
      <c r="AF7" s="566"/>
      <c r="AG7" s="4" t="s">
        <v>28</v>
      </c>
    </row>
    <row r="8" spans="1:38" ht="12.65" customHeight="1">
      <c r="A8" s="582"/>
      <c r="B8" s="582"/>
      <c r="C8" s="565" t="s">
        <v>80</v>
      </c>
      <c r="D8" s="564"/>
      <c r="E8" s="564"/>
      <c r="F8" s="564"/>
      <c r="G8" s="564"/>
      <c r="H8" s="564"/>
      <c r="I8" s="564"/>
      <c r="J8" s="564"/>
      <c r="K8" s="572" t="s">
        <v>662</v>
      </c>
      <c r="L8" s="573"/>
      <c r="M8" s="573"/>
      <c r="N8" s="573"/>
      <c r="O8" s="573"/>
      <c r="P8" s="573"/>
      <c r="Q8" s="574"/>
      <c r="R8" s="565" t="s">
        <v>81</v>
      </c>
      <c r="S8" s="564"/>
      <c r="T8" s="564"/>
      <c r="U8" s="564"/>
      <c r="V8" s="564"/>
      <c r="W8" s="564"/>
      <c r="X8" s="564"/>
      <c r="Y8" s="564"/>
      <c r="Z8" s="565" t="s">
        <v>82</v>
      </c>
      <c r="AA8" s="564"/>
      <c r="AB8" s="564"/>
      <c r="AC8" s="564"/>
      <c r="AD8" s="564"/>
      <c r="AE8" s="564"/>
      <c r="AF8" s="564"/>
      <c r="AG8" s="564"/>
    </row>
    <row r="9" spans="1:38">
      <c r="A9" s="582"/>
      <c r="B9" s="582"/>
      <c r="C9" s="564"/>
      <c r="D9" s="564"/>
      <c r="E9" s="564"/>
      <c r="F9" s="564"/>
      <c r="G9" s="564"/>
      <c r="H9" s="564"/>
      <c r="I9" s="564"/>
      <c r="J9" s="564"/>
      <c r="K9" s="575" t="str">
        <f>IF(OR(C12="",C12=0),"　　(4)の額","　　　(4)と(5)を比較して")</f>
        <v>　　(4)の額</v>
      </c>
      <c r="L9" s="576"/>
      <c r="M9" s="576"/>
      <c r="N9" s="576"/>
      <c r="O9" s="576"/>
      <c r="P9" s="576"/>
      <c r="Q9" s="577"/>
      <c r="R9" s="564"/>
      <c r="S9" s="564"/>
      <c r="T9" s="564"/>
      <c r="U9" s="564"/>
      <c r="V9" s="564"/>
      <c r="W9" s="564"/>
      <c r="X9" s="564"/>
      <c r="Y9" s="564"/>
      <c r="Z9" s="564"/>
      <c r="AA9" s="564"/>
      <c r="AB9" s="564"/>
      <c r="AC9" s="564"/>
      <c r="AD9" s="564"/>
      <c r="AE9" s="564"/>
      <c r="AF9" s="564"/>
      <c r="AG9" s="564"/>
    </row>
    <row r="10" spans="1:38">
      <c r="A10" s="582"/>
      <c r="B10" s="582"/>
      <c r="C10" s="564"/>
      <c r="D10" s="564"/>
      <c r="E10" s="564"/>
      <c r="F10" s="564"/>
      <c r="G10" s="564"/>
      <c r="H10" s="564"/>
      <c r="I10" s="564"/>
      <c r="J10" s="564"/>
      <c r="K10" s="575" t="str">
        <f>IF(OR(C12="",C12=0),"","　　少ない方の額")</f>
        <v/>
      </c>
      <c r="L10" s="576"/>
      <c r="M10" s="576"/>
      <c r="N10" s="576"/>
      <c r="O10" s="576"/>
      <c r="P10" s="576"/>
      <c r="Q10" s="577"/>
      <c r="R10" s="564"/>
      <c r="S10" s="564"/>
      <c r="T10" s="564"/>
      <c r="U10" s="564"/>
      <c r="V10" s="564"/>
      <c r="W10" s="564"/>
      <c r="X10" s="564"/>
      <c r="Y10" s="564"/>
      <c r="Z10" s="564"/>
      <c r="AA10" s="564"/>
      <c r="AB10" s="564"/>
      <c r="AC10" s="564"/>
      <c r="AD10" s="564"/>
      <c r="AE10" s="564"/>
      <c r="AF10" s="564"/>
      <c r="AG10" s="564"/>
    </row>
    <row r="11" spans="1:38">
      <c r="A11" s="582"/>
      <c r="B11" s="582"/>
      <c r="C11" s="564"/>
      <c r="D11" s="564"/>
      <c r="E11" s="564"/>
      <c r="F11" s="564"/>
      <c r="G11" s="564"/>
      <c r="H11" s="564"/>
      <c r="I11" s="564"/>
      <c r="J11" s="564"/>
      <c r="K11" s="578"/>
      <c r="L11" s="579"/>
      <c r="M11" s="579"/>
      <c r="N11" s="579"/>
      <c r="O11" s="579"/>
      <c r="P11" s="579"/>
      <c r="Q11" s="580"/>
      <c r="R11" s="564"/>
      <c r="S11" s="564"/>
      <c r="T11" s="564"/>
      <c r="U11" s="564"/>
      <c r="V11" s="564"/>
      <c r="W11" s="564"/>
      <c r="X11" s="564"/>
      <c r="Y11" s="564"/>
      <c r="Z11" s="564"/>
      <c r="AA11" s="564"/>
      <c r="AB11" s="564"/>
      <c r="AC11" s="564"/>
      <c r="AD11" s="564"/>
      <c r="AE11" s="564"/>
      <c r="AF11" s="564"/>
      <c r="AG11" s="564"/>
    </row>
    <row r="12" spans="1:38">
      <c r="A12" s="582"/>
      <c r="B12" s="582"/>
      <c r="C12" s="581"/>
      <c r="D12" s="581"/>
      <c r="E12" s="581"/>
      <c r="F12" s="581"/>
      <c r="G12" s="581"/>
      <c r="H12" s="581"/>
      <c r="I12" s="581"/>
      <c r="J12" s="4" t="s">
        <v>28</v>
      </c>
      <c r="K12" s="567" t="str">
        <f>IF(OR(C12="",C12=0),IF(Z7="","",Z7),MIN(Z7,C12))</f>
        <v/>
      </c>
      <c r="L12" s="567" t="str">
        <f t="shared" ref="L12:P12" si="1">IF(P8="","",P8)</f>
        <v/>
      </c>
      <c r="M12" s="567" t="str">
        <f t="shared" si="1"/>
        <v/>
      </c>
      <c r="N12" s="567" t="str">
        <f t="shared" si="1"/>
        <v>(7)補助基本額
　　(3)と(6)を比較して
　　　少ない方の額</v>
      </c>
      <c r="O12" s="567" t="str">
        <f t="shared" si="1"/>
        <v/>
      </c>
      <c r="P12" s="567" t="str">
        <f t="shared" si="1"/>
        <v/>
      </c>
      <c r="Q12" s="4" t="s">
        <v>28</v>
      </c>
      <c r="R12" s="567" t="str">
        <f>IF(OR(R7="",K12=""),"",MIN(R7,K12))</f>
        <v/>
      </c>
      <c r="S12" s="567" t="str">
        <f t="shared" ref="S12:X12" si="2">IF(OR(S8="",Q12=""),"",MIN(S8,Q12))</f>
        <v/>
      </c>
      <c r="T12" s="567" t="str">
        <f t="shared" si="2"/>
        <v/>
      </c>
      <c r="U12" s="567" t="str">
        <f t="shared" si="2"/>
        <v/>
      </c>
      <c r="V12" s="567" t="str">
        <f t="shared" si="2"/>
        <v/>
      </c>
      <c r="W12" s="567" t="str">
        <f t="shared" si="2"/>
        <v/>
      </c>
      <c r="X12" s="567" t="str">
        <f t="shared" si="2"/>
        <v/>
      </c>
      <c r="Y12" s="4" t="s">
        <v>28</v>
      </c>
      <c r="Z12" s="567" t="str">
        <f>IF(OR(R12=""),"",MIN(ROUNDDOWN(R12/3,-3),事業のパラメータ!AF8))</f>
        <v/>
      </c>
      <c r="AA12" s="567" t="e">
        <f t="shared" ref="AA12:AF12" si="3">IF(OR(Y12=""),"",ROUNDDOWN(Y12/3,-3))</f>
        <v>#VALUE!</v>
      </c>
      <c r="AB12" s="567" t="str">
        <f t="shared" si="3"/>
        <v/>
      </c>
      <c r="AC12" s="567" t="e">
        <f t="shared" si="3"/>
        <v>#VALUE!</v>
      </c>
      <c r="AD12" s="567" t="str">
        <f t="shared" si="3"/>
        <v/>
      </c>
      <c r="AE12" s="567" t="e">
        <f t="shared" si="3"/>
        <v>#VALUE!</v>
      </c>
      <c r="AF12" s="567" t="str">
        <f t="shared" si="3"/>
        <v/>
      </c>
      <c r="AG12" s="4" t="s">
        <v>28</v>
      </c>
      <c r="AL12" s="145" t="s">
        <v>489</v>
      </c>
    </row>
    <row r="13" spans="1:38" ht="13.5">
      <c r="A13" s="583" t="s">
        <v>83</v>
      </c>
      <c r="B13" s="583"/>
      <c r="C13" s="583"/>
      <c r="D13" s="583"/>
      <c r="E13" s="583"/>
      <c r="F13" s="583"/>
      <c r="G13" s="583"/>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row>
    <row r="14" spans="1:38">
      <c r="A14" s="519" t="s">
        <v>84</v>
      </c>
      <c r="B14" s="519"/>
      <c r="C14" s="519"/>
      <c r="D14" s="519"/>
      <c r="E14" s="519"/>
      <c r="F14" s="519"/>
      <c r="G14" s="550" t="s">
        <v>85</v>
      </c>
      <c r="H14" s="551"/>
      <c r="I14" s="551"/>
      <c r="J14" s="551"/>
      <c r="K14" s="551"/>
      <c r="L14" s="552"/>
      <c r="M14" s="556" t="s">
        <v>86</v>
      </c>
      <c r="N14" s="556"/>
      <c r="O14" s="556"/>
      <c r="P14" s="556"/>
      <c r="Q14" s="556"/>
      <c r="R14" s="556"/>
      <c r="S14" s="556"/>
      <c r="T14" s="556"/>
      <c r="U14" s="556"/>
      <c r="V14" s="556"/>
      <c r="W14" s="556"/>
      <c r="X14" s="556"/>
      <c r="Y14" s="556"/>
      <c r="Z14" s="556"/>
      <c r="AA14" s="556"/>
      <c r="AB14" s="556"/>
      <c r="AC14" s="557"/>
      <c r="AD14" s="519" t="s">
        <v>87</v>
      </c>
      <c r="AE14" s="519"/>
      <c r="AF14" s="519"/>
      <c r="AG14" s="519"/>
    </row>
    <row r="15" spans="1:38">
      <c r="A15" s="519"/>
      <c r="B15" s="519"/>
      <c r="C15" s="519"/>
      <c r="D15" s="519"/>
      <c r="E15" s="519"/>
      <c r="F15" s="519"/>
      <c r="G15" s="553"/>
      <c r="H15" s="554"/>
      <c r="I15" s="554"/>
      <c r="J15" s="554"/>
      <c r="K15" s="554"/>
      <c r="L15" s="555"/>
      <c r="M15" s="558" t="s">
        <v>88</v>
      </c>
      <c r="N15" s="558"/>
      <c r="O15" s="558"/>
      <c r="P15" s="558"/>
      <c r="Q15" s="558"/>
      <c r="R15" s="558"/>
      <c r="S15" s="558"/>
      <c r="T15" s="558"/>
      <c r="U15" s="558"/>
      <c r="V15" s="558"/>
      <c r="W15" s="558"/>
      <c r="X15" s="559"/>
      <c r="Y15" s="519" t="s">
        <v>85</v>
      </c>
      <c r="Z15" s="519"/>
      <c r="AA15" s="519"/>
      <c r="AB15" s="519"/>
      <c r="AC15" s="519"/>
      <c r="AD15" s="519"/>
      <c r="AE15" s="519"/>
      <c r="AF15" s="519"/>
      <c r="AG15" s="519"/>
    </row>
    <row r="16" spans="1:38">
      <c r="A16" s="539"/>
      <c r="B16" s="540"/>
      <c r="C16" s="540"/>
      <c r="D16" s="540"/>
      <c r="E16" s="540"/>
      <c r="F16" s="541"/>
      <c r="G16" s="542"/>
      <c r="H16" s="543"/>
      <c r="I16" s="543"/>
      <c r="J16" s="543"/>
      <c r="K16" s="543"/>
      <c r="L16" s="107"/>
      <c r="M16" s="544"/>
      <c r="N16" s="545"/>
      <c r="O16" s="545"/>
      <c r="P16" s="545"/>
      <c r="Q16" s="545"/>
      <c r="R16" s="545"/>
      <c r="S16" s="545"/>
      <c r="T16" s="545"/>
      <c r="U16" s="545"/>
      <c r="V16" s="545"/>
      <c r="W16" s="545"/>
      <c r="X16" s="546"/>
      <c r="Y16" s="542"/>
      <c r="Z16" s="543"/>
      <c r="AA16" s="543"/>
      <c r="AB16" s="543"/>
      <c r="AC16" s="547"/>
      <c r="AD16" s="539"/>
      <c r="AE16" s="540"/>
      <c r="AF16" s="540"/>
      <c r="AG16" s="541"/>
    </row>
    <row r="17" spans="1:33">
      <c r="A17" s="530"/>
      <c r="B17" s="531"/>
      <c r="C17" s="531"/>
      <c r="D17" s="531"/>
      <c r="E17" s="531"/>
      <c r="F17" s="532"/>
      <c r="G17" s="533"/>
      <c r="H17" s="534"/>
      <c r="I17" s="534"/>
      <c r="J17" s="534"/>
      <c r="K17" s="534"/>
      <c r="L17" s="108"/>
      <c r="M17" s="535"/>
      <c r="N17" s="536"/>
      <c r="O17" s="536"/>
      <c r="P17" s="536"/>
      <c r="Q17" s="536"/>
      <c r="R17" s="536"/>
      <c r="S17" s="536"/>
      <c r="T17" s="536"/>
      <c r="U17" s="536"/>
      <c r="V17" s="536"/>
      <c r="W17" s="536"/>
      <c r="X17" s="537"/>
      <c r="Y17" s="533"/>
      <c r="Z17" s="534"/>
      <c r="AA17" s="534"/>
      <c r="AB17" s="534"/>
      <c r="AC17" s="538"/>
      <c r="AD17" s="530"/>
      <c r="AE17" s="531"/>
      <c r="AF17" s="531"/>
      <c r="AG17" s="532"/>
    </row>
    <row r="18" spans="1:33">
      <c r="A18" s="530"/>
      <c r="B18" s="531"/>
      <c r="C18" s="531"/>
      <c r="D18" s="531"/>
      <c r="E18" s="531"/>
      <c r="F18" s="532"/>
      <c r="G18" s="533"/>
      <c r="H18" s="534"/>
      <c r="I18" s="534"/>
      <c r="J18" s="534"/>
      <c r="K18" s="534"/>
      <c r="L18" s="108"/>
      <c r="M18" s="535"/>
      <c r="N18" s="536"/>
      <c r="O18" s="536"/>
      <c r="P18" s="536"/>
      <c r="Q18" s="536"/>
      <c r="R18" s="536"/>
      <c r="S18" s="536"/>
      <c r="T18" s="536"/>
      <c r="U18" s="536"/>
      <c r="V18" s="536"/>
      <c r="W18" s="536"/>
      <c r="X18" s="537"/>
      <c r="Y18" s="533"/>
      <c r="Z18" s="534"/>
      <c r="AA18" s="534"/>
      <c r="AB18" s="534"/>
      <c r="AC18" s="538"/>
      <c r="AD18" s="530"/>
      <c r="AE18" s="531"/>
      <c r="AF18" s="531"/>
      <c r="AG18" s="532"/>
    </row>
    <row r="19" spans="1:33">
      <c r="A19" s="530"/>
      <c r="B19" s="531"/>
      <c r="C19" s="531"/>
      <c r="D19" s="531"/>
      <c r="E19" s="531"/>
      <c r="F19" s="532"/>
      <c r="G19" s="533"/>
      <c r="H19" s="534"/>
      <c r="I19" s="534"/>
      <c r="J19" s="534"/>
      <c r="K19" s="534"/>
      <c r="L19" s="108"/>
      <c r="M19" s="535"/>
      <c r="N19" s="536"/>
      <c r="O19" s="536"/>
      <c r="P19" s="536"/>
      <c r="Q19" s="536"/>
      <c r="R19" s="536"/>
      <c r="S19" s="536"/>
      <c r="T19" s="536"/>
      <c r="U19" s="536"/>
      <c r="V19" s="536"/>
      <c r="W19" s="536"/>
      <c r="X19" s="537"/>
      <c r="Y19" s="533"/>
      <c r="Z19" s="534"/>
      <c r="AA19" s="534"/>
      <c r="AB19" s="534"/>
      <c r="AC19" s="538"/>
      <c r="AD19" s="530"/>
      <c r="AE19" s="531"/>
      <c r="AF19" s="531"/>
      <c r="AG19" s="532"/>
    </row>
    <row r="20" spans="1:33">
      <c r="A20" s="530"/>
      <c r="B20" s="531"/>
      <c r="C20" s="531"/>
      <c r="D20" s="531"/>
      <c r="E20" s="531"/>
      <c r="F20" s="532"/>
      <c r="G20" s="533"/>
      <c r="H20" s="534"/>
      <c r="I20" s="534"/>
      <c r="J20" s="534"/>
      <c r="K20" s="534"/>
      <c r="L20" s="108"/>
      <c r="M20" s="535"/>
      <c r="N20" s="536"/>
      <c r="O20" s="536"/>
      <c r="P20" s="536"/>
      <c r="Q20" s="536"/>
      <c r="R20" s="536"/>
      <c r="S20" s="536"/>
      <c r="T20" s="536"/>
      <c r="U20" s="536"/>
      <c r="V20" s="536"/>
      <c r="W20" s="536"/>
      <c r="X20" s="537"/>
      <c r="Y20" s="533"/>
      <c r="Z20" s="534"/>
      <c r="AA20" s="534"/>
      <c r="AB20" s="534"/>
      <c r="AC20" s="538"/>
      <c r="AD20" s="530"/>
      <c r="AE20" s="531"/>
      <c r="AF20" s="531"/>
      <c r="AG20" s="532"/>
    </row>
    <row r="21" spans="1:33">
      <c r="A21" s="530"/>
      <c r="B21" s="531"/>
      <c r="C21" s="531"/>
      <c r="D21" s="531"/>
      <c r="E21" s="531"/>
      <c r="F21" s="532"/>
      <c r="G21" s="533"/>
      <c r="H21" s="534"/>
      <c r="I21" s="534"/>
      <c r="J21" s="534"/>
      <c r="K21" s="534"/>
      <c r="L21" s="108"/>
      <c r="M21" s="535"/>
      <c r="N21" s="536"/>
      <c r="O21" s="536"/>
      <c r="P21" s="536"/>
      <c r="Q21" s="536"/>
      <c r="R21" s="536"/>
      <c r="S21" s="536"/>
      <c r="T21" s="536"/>
      <c r="U21" s="536"/>
      <c r="V21" s="536"/>
      <c r="W21" s="536"/>
      <c r="X21" s="537"/>
      <c r="Y21" s="533"/>
      <c r="Z21" s="534"/>
      <c r="AA21" s="534"/>
      <c r="AB21" s="534"/>
      <c r="AC21" s="538"/>
      <c r="AD21" s="530"/>
      <c r="AE21" s="531"/>
      <c r="AF21" s="531"/>
      <c r="AG21" s="532"/>
    </row>
    <row r="22" spans="1:33">
      <c r="A22" s="530"/>
      <c r="B22" s="531"/>
      <c r="C22" s="531"/>
      <c r="D22" s="531"/>
      <c r="E22" s="531"/>
      <c r="F22" s="532"/>
      <c r="G22" s="533"/>
      <c r="H22" s="534"/>
      <c r="I22" s="534"/>
      <c r="J22" s="534"/>
      <c r="K22" s="534"/>
      <c r="L22" s="108"/>
      <c r="M22" s="535"/>
      <c r="N22" s="536"/>
      <c r="O22" s="536"/>
      <c r="P22" s="536"/>
      <c r="Q22" s="536"/>
      <c r="R22" s="536"/>
      <c r="S22" s="536"/>
      <c r="T22" s="536"/>
      <c r="U22" s="536"/>
      <c r="V22" s="536"/>
      <c r="W22" s="536"/>
      <c r="X22" s="537"/>
      <c r="Y22" s="533"/>
      <c r="Z22" s="534"/>
      <c r="AA22" s="534"/>
      <c r="AB22" s="534"/>
      <c r="AC22" s="538"/>
      <c r="AD22" s="530"/>
      <c r="AE22" s="531"/>
      <c r="AF22" s="531"/>
      <c r="AG22" s="532"/>
    </row>
    <row r="23" spans="1:33">
      <c r="A23" s="530"/>
      <c r="B23" s="531"/>
      <c r="C23" s="531"/>
      <c r="D23" s="531"/>
      <c r="E23" s="531"/>
      <c r="F23" s="532"/>
      <c r="G23" s="533"/>
      <c r="H23" s="534"/>
      <c r="I23" s="534"/>
      <c r="J23" s="534"/>
      <c r="K23" s="534"/>
      <c r="L23" s="108"/>
      <c r="M23" s="535"/>
      <c r="N23" s="536"/>
      <c r="O23" s="536"/>
      <c r="P23" s="536"/>
      <c r="Q23" s="536"/>
      <c r="R23" s="536"/>
      <c r="S23" s="536"/>
      <c r="T23" s="536"/>
      <c r="U23" s="536"/>
      <c r="V23" s="536"/>
      <c r="W23" s="536"/>
      <c r="X23" s="537"/>
      <c r="Y23" s="533"/>
      <c r="Z23" s="534"/>
      <c r="AA23" s="534"/>
      <c r="AB23" s="534"/>
      <c r="AC23" s="538"/>
      <c r="AD23" s="530"/>
      <c r="AE23" s="531"/>
      <c r="AF23" s="531"/>
      <c r="AG23" s="532"/>
    </row>
    <row r="24" spans="1:33">
      <c r="A24" s="530"/>
      <c r="B24" s="531"/>
      <c r="C24" s="531"/>
      <c r="D24" s="531"/>
      <c r="E24" s="531"/>
      <c r="F24" s="532"/>
      <c r="G24" s="533"/>
      <c r="H24" s="534"/>
      <c r="I24" s="534"/>
      <c r="J24" s="534"/>
      <c r="K24" s="534"/>
      <c r="L24" s="108"/>
      <c r="M24" s="535"/>
      <c r="N24" s="536"/>
      <c r="O24" s="536"/>
      <c r="P24" s="536"/>
      <c r="Q24" s="536"/>
      <c r="R24" s="536"/>
      <c r="S24" s="536"/>
      <c r="T24" s="536"/>
      <c r="U24" s="536"/>
      <c r="V24" s="536"/>
      <c r="W24" s="536"/>
      <c r="X24" s="537"/>
      <c r="Y24" s="533"/>
      <c r="Z24" s="534"/>
      <c r="AA24" s="534"/>
      <c r="AB24" s="534"/>
      <c r="AC24" s="538"/>
      <c r="AD24" s="530"/>
      <c r="AE24" s="531"/>
      <c r="AF24" s="531"/>
      <c r="AG24" s="532"/>
    </row>
    <row r="25" spans="1:33">
      <c r="A25" s="530"/>
      <c r="B25" s="531"/>
      <c r="C25" s="531"/>
      <c r="D25" s="531"/>
      <c r="E25" s="531"/>
      <c r="F25" s="532"/>
      <c r="G25" s="533"/>
      <c r="H25" s="534"/>
      <c r="I25" s="534"/>
      <c r="J25" s="534"/>
      <c r="K25" s="534"/>
      <c r="L25" s="108"/>
      <c r="M25" s="535"/>
      <c r="N25" s="536"/>
      <c r="O25" s="536"/>
      <c r="P25" s="536"/>
      <c r="Q25" s="536"/>
      <c r="R25" s="536"/>
      <c r="S25" s="536"/>
      <c r="T25" s="536"/>
      <c r="U25" s="536"/>
      <c r="V25" s="536"/>
      <c r="W25" s="536"/>
      <c r="X25" s="537"/>
      <c r="Y25" s="533"/>
      <c r="Z25" s="534"/>
      <c r="AA25" s="534"/>
      <c r="AB25" s="534"/>
      <c r="AC25" s="538"/>
      <c r="AD25" s="530"/>
      <c r="AE25" s="531"/>
      <c r="AF25" s="531"/>
      <c r="AG25" s="532"/>
    </row>
    <row r="26" spans="1:33">
      <c r="A26" s="530"/>
      <c r="B26" s="531"/>
      <c r="C26" s="531"/>
      <c r="D26" s="531"/>
      <c r="E26" s="531"/>
      <c r="F26" s="532"/>
      <c r="G26" s="533"/>
      <c r="H26" s="534"/>
      <c r="I26" s="534"/>
      <c r="J26" s="534"/>
      <c r="K26" s="534"/>
      <c r="L26" s="108"/>
      <c r="M26" s="535"/>
      <c r="N26" s="536"/>
      <c r="O26" s="536"/>
      <c r="P26" s="536"/>
      <c r="Q26" s="536"/>
      <c r="R26" s="536"/>
      <c r="S26" s="536"/>
      <c r="T26" s="536"/>
      <c r="U26" s="536"/>
      <c r="V26" s="536"/>
      <c r="W26" s="536"/>
      <c r="X26" s="537"/>
      <c r="Y26" s="533"/>
      <c r="Z26" s="534"/>
      <c r="AA26" s="534"/>
      <c r="AB26" s="534"/>
      <c r="AC26" s="538"/>
      <c r="AD26" s="530"/>
      <c r="AE26" s="531"/>
      <c r="AF26" s="531"/>
      <c r="AG26" s="532"/>
    </row>
    <row r="27" spans="1:33">
      <c r="A27" s="530"/>
      <c r="B27" s="531"/>
      <c r="C27" s="531"/>
      <c r="D27" s="531"/>
      <c r="E27" s="531"/>
      <c r="F27" s="532"/>
      <c r="G27" s="533"/>
      <c r="H27" s="534"/>
      <c r="I27" s="534"/>
      <c r="J27" s="534"/>
      <c r="K27" s="534"/>
      <c r="L27" s="108"/>
      <c r="M27" s="535"/>
      <c r="N27" s="536"/>
      <c r="O27" s="536"/>
      <c r="P27" s="536"/>
      <c r="Q27" s="536"/>
      <c r="R27" s="536"/>
      <c r="S27" s="536"/>
      <c r="T27" s="536"/>
      <c r="U27" s="536"/>
      <c r="V27" s="536"/>
      <c r="W27" s="536"/>
      <c r="X27" s="537"/>
      <c r="Y27" s="533"/>
      <c r="Z27" s="534"/>
      <c r="AA27" s="534"/>
      <c r="AB27" s="534"/>
      <c r="AC27" s="538"/>
      <c r="AD27" s="530"/>
      <c r="AE27" s="531"/>
      <c r="AF27" s="531"/>
      <c r="AG27" s="532"/>
    </row>
    <row r="28" spans="1:33">
      <c r="A28" s="530"/>
      <c r="B28" s="531"/>
      <c r="C28" s="531"/>
      <c r="D28" s="531"/>
      <c r="E28" s="531"/>
      <c r="F28" s="532"/>
      <c r="G28" s="533"/>
      <c r="H28" s="534"/>
      <c r="I28" s="534"/>
      <c r="J28" s="534"/>
      <c r="K28" s="534"/>
      <c r="L28" s="108"/>
      <c r="M28" s="535"/>
      <c r="N28" s="536"/>
      <c r="O28" s="536"/>
      <c r="P28" s="536"/>
      <c r="Q28" s="536"/>
      <c r="R28" s="536"/>
      <c r="S28" s="536"/>
      <c r="T28" s="536"/>
      <c r="U28" s="536"/>
      <c r="V28" s="536"/>
      <c r="W28" s="536"/>
      <c r="X28" s="537"/>
      <c r="Y28" s="533"/>
      <c r="Z28" s="534"/>
      <c r="AA28" s="534"/>
      <c r="AB28" s="534"/>
      <c r="AC28" s="538"/>
      <c r="AD28" s="530"/>
      <c r="AE28" s="531"/>
      <c r="AF28" s="531"/>
      <c r="AG28" s="532"/>
    </row>
    <row r="29" spans="1:33">
      <c r="A29" s="530"/>
      <c r="B29" s="531"/>
      <c r="C29" s="531"/>
      <c r="D29" s="531"/>
      <c r="E29" s="531"/>
      <c r="F29" s="532"/>
      <c r="G29" s="533"/>
      <c r="H29" s="534"/>
      <c r="I29" s="534"/>
      <c r="J29" s="534"/>
      <c r="K29" s="534"/>
      <c r="L29" s="108"/>
      <c r="M29" s="535"/>
      <c r="N29" s="536"/>
      <c r="O29" s="536"/>
      <c r="P29" s="536"/>
      <c r="Q29" s="536"/>
      <c r="R29" s="536"/>
      <c r="S29" s="536"/>
      <c r="T29" s="536"/>
      <c r="U29" s="536"/>
      <c r="V29" s="536"/>
      <c r="W29" s="536"/>
      <c r="X29" s="537"/>
      <c r="Y29" s="533"/>
      <c r="Z29" s="534"/>
      <c r="AA29" s="534"/>
      <c r="AB29" s="534"/>
      <c r="AC29" s="538"/>
      <c r="AD29" s="530"/>
      <c r="AE29" s="531"/>
      <c r="AF29" s="531"/>
      <c r="AG29" s="532"/>
    </row>
    <row r="30" spans="1:33">
      <c r="A30" s="530"/>
      <c r="B30" s="531"/>
      <c r="C30" s="531"/>
      <c r="D30" s="531"/>
      <c r="E30" s="531"/>
      <c r="F30" s="532"/>
      <c r="G30" s="533"/>
      <c r="H30" s="534"/>
      <c r="I30" s="534"/>
      <c r="J30" s="534"/>
      <c r="K30" s="534"/>
      <c r="L30" s="108"/>
      <c r="M30" s="535"/>
      <c r="N30" s="536"/>
      <c r="O30" s="536"/>
      <c r="P30" s="536"/>
      <c r="Q30" s="536"/>
      <c r="R30" s="536"/>
      <c r="S30" s="536"/>
      <c r="T30" s="536"/>
      <c r="U30" s="536"/>
      <c r="V30" s="536"/>
      <c r="W30" s="536"/>
      <c r="X30" s="537"/>
      <c r="Y30" s="533"/>
      <c r="Z30" s="534"/>
      <c r="AA30" s="534"/>
      <c r="AB30" s="534"/>
      <c r="AC30" s="538"/>
      <c r="AD30" s="530"/>
      <c r="AE30" s="531"/>
      <c r="AF30" s="531"/>
      <c r="AG30" s="532"/>
    </row>
    <row r="31" spans="1:33">
      <c r="A31" s="530"/>
      <c r="B31" s="531"/>
      <c r="C31" s="531"/>
      <c r="D31" s="531"/>
      <c r="E31" s="531"/>
      <c r="F31" s="532"/>
      <c r="G31" s="533"/>
      <c r="H31" s="534"/>
      <c r="I31" s="534"/>
      <c r="J31" s="534"/>
      <c r="K31" s="534"/>
      <c r="L31" s="108"/>
      <c r="M31" s="535"/>
      <c r="N31" s="536"/>
      <c r="O31" s="536"/>
      <c r="P31" s="536"/>
      <c r="Q31" s="536"/>
      <c r="R31" s="536"/>
      <c r="S31" s="536"/>
      <c r="T31" s="536"/>
      <c r="U31" s="536"/>
      <c r="V31" s="536"/>
      <c r="W31" s="536"/>
      <c r="X31" s="537"/>
      <c r="Y31" s="533"/>
      <c r="Z31" s="534"/>
      <c r="AA31" s="534"/>
      <c r="AB31" s="534"/>
      <c r="AC31" s="538"/>
      <c r="AD31" s="530"/>
      <c r="AE31" s="531"/>
      <c r="AF31" s="531"/>
      <c r="AG31" s="532"/>
    </row>
    <row r="32" spans="1:33">
      <c r="A32" s="530"/>
      <c r="B32" s="531"/>
      <c r="C32" s="531"/>
      <c r="D32" s="531"/>
      <c r="E32" s="531"/>
      <c r="F32" s="532"/>
      <c r="G32" s="533"/>
      <c r="H32" s="534"/>
      <c r="I32" s="534"/>
      <c r="J32" s="534"/>
      <c r="K32" s="534"/>
      <c r="L32" s="108"/>
      <c r="M32" s="535"/>
      <c r="N32" s="536"/>
      <c r="O32" s="536"/>
      <c r="P32" s="536"/>
      <c r="Q32" s="536"/>
      <c r="R32" s="536"/>
      <c r="S32" s="536"/>
      <c r="T32" s="536"/>
      <c r="U32" s="536"/>
      <c r="V32" s="536"/>
      <c r="W32" s="536"/>
      <c r="X32" s="537"/>
      <c r="Y32" s="533"/>
      <c r="Z32" s="534"/>
      <c r="AA32" s="534"/>
      <c r="AB32" s="534"/>
      <c r="AC32" s="538"/>
      <c r="AD32" s="530"/>
      <c r="AE32" s="531"/>
      <c r="AF32" s="531"/>
      <c r="AG32" s="532"/>
    </row>
    <row r="33" spans="1:33">
      <c r="A33" s="530"/>
      <c r="B33" s="531"/>
      <c r="C33" s="531"/>
      <c r="D33" s="531"/>
      <c r="E33" s="531"/>
      <c r="F33" s="532"/>
      <c r="G33" s="533"/>
      <c r="H33" s="534"/>
      <c r="I33" s="534"/>
      <c r="J33" s="534"/>
      <c r="K33" s="534"/>
      <c r="L33" s="108"/>
      <c r="M33" s="535"/>
      <c r="N33" s="536"/>
      <c r="O33" s="536"/>
      <c r="P33" s="536"/>
      <c r="Q33" s="536"/>
      <c r="R33" s="536"/>
      <c r="S33" s="536"/>
      <c r="T33" s="536"/>
      <c r="U33" s="536"/>
      <c r="V33" s="536"/>
      <c r="W33" s="536"/>
      <c r="X33" s="537"/>
      <c r="Y33" s="533"/>
      <c r="Z33" s="534"/>
      <c r="AA33" s="534"/>
      <c r="AB33" s="534"/>
      <c r="AC33" s="538"/>
      <c r="AD33" s="530"/>
      <c r="AE33" s="531"/>
      <c r="AF33" s="531"/>
      <c r="AG33" s="532"/>
    </row>
    <row r="34" spans="1:33">
      <c r="A34" s="530"/>
      <c r="B34" s="531"/>
      <c r="C34" s="531"/>
      <c r="D34" s="531"/>
      <c r="E34" s="531"/>
      <c r="F34" s="532"/>
      <c r="G34" s="533"/>
      <c r="H34" s="534"/>
      <c r="I34" s="534"/>
      <c r="J34" s="534"/>
      <c r="K34" s="534"/>
      <c r="L34" s="108"/>
      <c r="M34" s="535"/>
      <c r="N34" s="536"/>
      <c r="O34" s="536"/>
      <c r="P34" s="536"/>
      <c r="Q34" s="536"/>
      <c r="R34" s="536"/>
      <c r="S34" s="536"/>
      <c r="T34" s="536"/>
      <c r="U34" s="536"/>
      <c r="V34" s="536"/>
      <c r="W34" s="536"/>
      <c r="X34" s="537"/>
      <c r="Y34" s="533"/>
      <c r="Z34" s="534"/>
      <c r="AA34" s="534"/>
      <c r="AB34" s="534"/>
      <c r="AC34" s="538"/>
      <c r="AD34" s="530"/>
      <c r="AE34" s="531"/>
      <c r="AF34" s="531"/>
      <c r="AG34" s="532"/>
    </row>
    <row r="35" spans="1:33">
      <c r="A35" s="530"/>
      <c r="B35" s="531"/>
      <c r="C35" s="531"/>
      <c r="D35" s="531"/>
      <c r="E35" s="531"/>
      <c r="F35" s="532"/>
      <c r="G35" s="533"/>
      <c r="H35" s="534"/>
      <c r="I35" s="534"/>
      <c r="J35" s="534"/>
      <c r="K35" s="534"/>
      <c r="L35" s="108"/>
      <c r="M35" s="535"/>
      <c r="N35" s="536"/>
      <c r="O35" s="536"/>
      <c r="P35" s="536"/>
      <c r="Q35" s="536"/>
      <c r="R35" s="536"/>
      <c r="S35" s="536"/>
      <c r="T35" s="536"/>
      <c r="U35" s="536"/>
      <c r="V35" s="536"/>
      <c r="W35" s="536"/>
      <c r="X35" s="537"/>
      <c r="Y35" s="533"/>
      <c r="Z35" s="534"/>
      <c r="AA35" s="534"/>
      <c r="AB35" s="534"/>
      <c r="AC35" s="538"/>
      <c r="AD35" s="530"/>
      <c r="AE35" s="531"/>
      <c r="AF35" s="531"/>
      <c r="AG35" s="532"/>
    </row>
    <row r="36" spans="1:33">
      <c r="A36" s="530"/>
      <c r="B36" s="531"/>
      <c r="C36" s="531"/>
      <c r="D36" s="531"/>
      <c r="E36" s="531"/>
      <c r="F36" s="532"/>
      <c r="G36" s="533"/>
      <c r="H36" s="534"/>
      <c r="I36" s="534"/>
      <c r="J36" s="534"/>
      <c r="K36" s="534"/>
      <c r="L36" s="108"/>
      <c r="M36" s="535"/>
      <c r="N36" s="536"/>
      <c r="O36" s="536"/>
      <c r="P36" s="536"/>
      <c r="Q36" s="536"/>
      <c r="R36" s="536"/>
      <c r="S36" s="536"/>
      <c r="T36" s="536"/>
      <c r="U36" s="536"/>
      <c r="V36" s="536"/>
      <c r="W36" s="536"/>
      <c r="X36" s="537"/>
      <c r="Y36" s="533"/>
      <c r="Z36" s="534"/>
      <c r="AA36" s="534"/>
      <c r="AB36" s="534"/>
      <c r="AC36" s="538"/>
      <c r="AD36" s="530"/>
      <c r="AE36" s="531"/>
      <c r="AF36" s="531"/>
      <c r="AG36" s="532"/>
    </row>
    <row r="37" spans="1:33">
      <c r="A37" s="530"/>
      <c r="B37" s="531"/>
      <c r="C37" s="531"/>
      <c r="D37" s="531"/>
      <c r="E37" s="531"/>
      <c r="F37" s="532"/>
      <c r="G37" s="533"/>
      <c r="H37" s="534"/>
      <c r="I37" s="534"/>
      <c r="J37" s="534"/>
      <c r="K37" s="534"/>
      <c r="L37" s="108"/>
      <c r="M37" s="535"/>
      <c r="N37" s="536"/>
      <c r="O37" s="536"/>
      <c r="P37" s="536"/>
      <c r="Q37" s="536"/>
      <c r="R37" s="536"/>
      <c r="S37" s="536"/>
      <c r="T37" s="536"/>
      <c r="U37" s="536"/>
      <c r="V37" s="536"/>
      <c r="W37" s="536"/>
      <c r="X37" s="537"/>
      <c r="Y37" s="533"/>
      <c r="Z37" s="534"/>
      <c r="AA37" s="534"/>
      <c r="AB37" s="534"/>
      <c r="AC37" s="538"/>
      <c r="AD37" s="530"/>
      <c r="AE37" s="531"/>
      <c r="AF37" s="531"/>
      <c r="AG37" s="532"/>
    </row>
    <row r="38" spans="1:33">
      <c r="A38" s="530"/>
      <c r="B38" s="531"/>
      <c r="C38" s="531"/>
      <c r="D38" s="531"/>
      <c r="E38" s="531"/>
      <c r="F38" s="532"/>
      <c r="G38" s="533"/>
      <c r="H38" s="534"/>
      <c r="I38" s="534"/>
      <c r="J38" s="534"/>
      <c r="K38" s="534"/>
      <c r="L38" s="108"/>
      <c r="M38" s="535"/>
      <c r="N38" s="536"/>
      <c r="O38" s="536"/>
      <c r="P38" s="536"/>
      <c r="Q38" s="536"/>
      <c r="R38" s="536"/>
      <c r="S38" s="536"/>
      <c r="T38" s="536"/>
      <c r="U38" s="536"/>
      <c r="V38" s="536"/>
      <c r="W38" s="536"/>
      <c r="X38" s="537"/>
      <c r="Y38" s="533"/>
      <c r="Z38" s="534"/>
      <c r="AA38" s="534"/>
      <c r="AB38" s="534"/>
      <c r="AC38" s="538"/>
      <c r="AD38" s="530"/>
      <c r="AE38" s="531"/>
      <c r="AF38" s="531"/>
      <c r="AG38" s="532"/>
    </row>
    <row r="39" spans="1:33">
      <c r="A39" s="530"/>
      <c r="B39" s="531"/>
      <c r="C39" s="531"/>
      <c r="D39" s="531"/>
      <c r="E39" s="531"/>
      <c r="F39" s="532"/>
      <c r="G39" s="533"/>
      <c r="H39" s="534"/>
      <c r="I39" s="534"/>
      <c r="J39" s="534"/>
      <c r="K39" s="534"/>
      <c r="L39" s="108"/>
      <c r="M39" s="535"/>
      <c r="N39" s="536"/>
      <c r="O39" s="536"/>
      <c r="P39" s="536"/>
      <c r="Q39" s="536"/>
      <c r="R39" s="536"/>
      <c r="S39" s="536"/>
      <c r="T39" s="536"/>
      <c r="U39" s="536"/>
      <c r="V39" s="536"/>
      <c r="W39" s="536"/>
      <c r="X39" s="537"/>
      <c r="Y39" s="533"/>
      <c r="Z39" s="534"/>
      <c r="AA39" s="534"/>
      <c r="AB39" s="534"/>
      <c r="AC39" s="538"/>
      <c r="AD39" s="530"/>
      <c r="AE39" s="531"/>
      <c r="AF39" s="531"/>
      <c r="AG39" s="532"/>
    </row>
    <row r="40" spans="1:33">
      <c r="A40" s="530"/>
      <c r="B40" s="531"/>
      <c r="C40" s="531"/>
      <c r="D40" s="531"/>
      <c r="E40" s="531"/>
      <c r="F40" s="532"/>
      <c r="G40" s="533"/>
      <c r="H40" s="534"/>
      <c r="I40" s="534"/>
      <c r="J40" s="534"/>
      <c r="K40" s="534"/>
      <c r="L40" s="108"/>
      <c r="M40" s="535"/>
      <c r="N40" s="536"/>
      <c r="O40" s="536"/>
      <c r="P40" s="536"/>
      <c r="Q40" s="536"/>
      <c r="R40" s="536"/>
      <c r="S40" s="536"/>
      <c r="T40" s="536"/>
      <c r="U40" s="536"/>
      <c r="V40" s="536"/>
      <c r="W40" s="536"/>
      <c r="X40" s="537"/>
      <c r="Y40" s="533"/>
      <c r="Z40" s="534"/>
      <c r="AA40" s="534"/>
      <c r="AB40" s="534"/>
      <c r="AC40" s="538"/>
      <c r="AD40" s="530"/>
      <c r="AE40" s="531"/>
      <c r="AF40" s="531"/>
      <c r="AG40" s="532"/>
    </row>
    <row r="41" spans="1:33">
      <c r="A41" s="530"/>
      <c r="B41" s="531"/>
      <c r="C41" s="531"/>
      <c r="D41" s="531"/>
      <c r="E41" s="531"/>
      <c r="F41" s="532"/>
      <c r="G41" s="533"/>
      <c r="H41" s="534"/>
      <c r="I41" s="534"/>
      <c r="J41" s="534"/>
      <c r="K41" s="534"/>
      <c r="L41" s="108"/>
      <c r="M41" s="535"/>
      <c r="N41" s="536"/>
      <c r="O41" s="536"/>
      <c r="P41" s="536"/>
      <c r="Q41" s="536"/>
      <c r="R41" s="536"/>
      <c r="S41" s="536"/>
      <c r="T41" s="536"/>
      <c r="U41" s="536"/>
      <c r="V41" s="536"/>
      <c r="W41" s="536"/>
      <c r="X41" s="537"/>
      <c r="Y41" s="533"/>
      <c r="Z41" s="534"/>
      <c r="AA41" s="534"/>
      <c r="AB41" s="534"/>
      <c r="AC41" s="538"/>
      <c r="AD41" s="530"/>
      <c r="AE41" s="531"/>
      <c r="AF41" s="531"/>
      <c r="AG41" s="532"/>
    </row>
    <row r="42" spans="1:33">
      <c r="A42" s="530"/>
      <c r="B42" s="531"/>
      <c r="C42" s="531"/>
      <c r="D42" s="531"/>
      <c r="E42" s="531"/>
      <c r="F42" s="532"/>
      <c r="G42" s="533"/>
      <c r="H42" s="534"/>
      <c r="I42" s="534"/>
      <c r="J42" s="534"/>
      <c r="K42" s="534"/>
      <c r="L42" s="108"/>
      <c r="M42" s="535"/>
      <c r="N42" s="536"/>
      <c r="O42" s="536"/>
      <c r="P42" s="536"/>
      <c r="Q42" s="536"/>
      <c r="R42" s="536"/>
      <c r="S42" s="536"/>
      <c r="T42" s="536"/>
      <c r="U42" s="536"/>
      <c r="V42" s="536"/>
      <c r="W42" s="536"/>
      <c r="X42" s="537"/>
      <c r="Y42" s="533"/>
      <c r="Z42" s="534"/>
      <c r="AA42" s="534"/>
      <c r="AB42" s="534"/>
      <c r="AC42" s="538"/>
      <c r="AD42" s="530"/>
      <c r="AE42" s="531"/>
      <c r="AF42" s="531"/>
      <c r="AG42" s="532"/>
    </row>
    <row r="43" spans="1:33">
      <c r="A43" s="530"/>
      <c r="B43" s="531"/>
      <c r="C43" s="531"/>
      <c r="D43" s="531"/>
      <c r="E43" s="531"/>
      <c r="F43" s="532"/>
      <c r="G43" s="533"/>
      <c r="H43" s="534"/>
      <c r="I43" s="534"/>
      <c r="J43" s="534"/>
      <c r="K43" s="534"/>
      <c r="L43" s="108"/>
      <c r="M43" s="535"/>
      <c r="N43" s="536"/>
      <c r="O43" s="536"/>
      <c r="P43" s="536"/>
      <c r="Q43" s="536"/>
      <c r="R43" s="536"/>
      <c r="S43" s="536"/>
      <c r="T43" s="536"/>
      <c r="U43" s="536"/>
      <c r="V43" s="536"/>
      <c r="W43" s="536"/>
      <c r="X43" s="537"/>
      <c r="Y43" s="533"/>
      <c r="Z43" s="534"/>
      <c r="AA43" s="534"/>
      <c r="AB43" s="534"/>
      <c r="AC43" s="538"/>
      <c r="AD43" s="530"/>
      <c r="AE43" s="531"/>
      <c r="AF43" s="531"/>
      <c r="AG43" s="532"/>
    </row>
    <row r="44" spans="1:33">
      <c r="A44" s="530"/>
      <c r="B44" s="531"/>
      <c r="C44" s="531"/>
      <c r="D44" s="531"/>
      <c r="E44" s="531"/>
      <c r="F44" s="532"/>
      <c r="G44" s="533"/>
      <c r="H44" s="534"/>
      <c r="I44" s="534"/>
      <c r="J44" s="534"/>
      <c r="K44" s="534"/>
      <c r="L44" s="108"/>
      <c r="M44" s="535"/>
      <c r="N44" s="536"/>
      <c r="O44" s="536"/>
      <c r="P44" s="536"/>
      <c r="Q44" s="536"/>
      <c r="R44" s="536"/>
      <c r="S44" s="536"/>
      <c r="T44" s="536"/>
      <c r="U44" s="536"/>
      <c r="V44" s="536"/>
      <c r="W44" s="536"/>
      <c r="X44" s="537"/>
      <c r="Y44" s="533"/>
      <c r="Z44" s="534"/>
      <c r="AA44" s="534"/>
      <c r="AB44" s="534"/>
      <c r="AC44" s="538"/>
      <c r="AD44" s="530"/>
      <c r="AE44" s="531"/>
      <c r="AF44" s="531"/>
      <c r="AG44" s="532"/>
    </row>
    <row r="45" spans="1:33">
      <c r="A45" s="520"/>
      <c r="B45" s="521"/>
      <c r="C45" s="521"/>
      <c r="D45" s="521"/>
      <c r="E45" s="521"/>
      <c r="F45" s="522"/>
      <c r="G45" s="523"/>
      <c r="H45" s="524"/>
      <c r="I45" s="524"/>
      <c r="J45" s="524"/>
      <c r="K45" s="524"/>
      <c r="L45" s="109"/>
      <c r="M45" s="525"/>
      <c r="N45" s="526"/>
      <c r="O45" s="526"/>
      <c r="P45" s="526"/>
      <c r="Q45" s="526"/>
      <c r="R45" s="526"/>
      <c r="S45" s="526"/>
      <c r="T45" s="526"/>
      <c r="U45" s="526"/>
      <c r="V45" s="526"/>
      <c r="W45" s="526"/>
      <c r="X45" s="527"/>
      <c r="Y45" s="523"/>
      <c r="Z45" s="524"/>
      <c r="AA45" s="524"/>
      <c r="AB45" s="524"/>
      <c r="AC45" s="528"/>
      <c r="AD45" s="520"/>
      <c r="AE45" s="521"/>
      <c r="AF45" s="521"/>
      <c r="AG45" s="522"/>
    </row>
    <row r="46" spans="1:33">
      <c r="A46" s="519" t="s">
        <v>89</v>
      </c>
      <c r="B46" s="519"/>
      <c r="C46" s="519"/>
      <c r="D46" s="519"/>
      <c r="E46" s="519"/>
      <c r="F46" s="519"/>
      <c r="G46" s="561" t="str">
        <f>IF(SUM(G16:G45,G63:K95)=0,"",SUM(G16:G45,G63:K95))</f>
        <v/>
      </c>
      <c r="H46" s="561" t="str">
        <f>IF(SUM(H16:H45)=0,"",SUM(H16:H45))</f>
        <v/>
      </c>
      <c r="I46" s="561" t="str">
        <f>IF(SUM(I16:I45)=0,"",SUM(I16:I45))</f>
        <v/>
      </c>
      <c r="J46" s="561" t="str">
        <f>IF(SUM(J16:J45)=0,"",SUM(J16:J45))</f>
        <v/>
      </c>
      <c r="K46" s="561" t="str">
        <f>IF(SUM(K16:K45)=0,"",SUM(K16:K45))</f>
        <v/>
      </c>
      <c r="L46" s="4" t="s">
        <v>28</v>
      </c>
      <c r="M46" s="562"/>
      <c r="N46" s="562"/>
      <c r="O46" s="562"/>
      <c r="P46" s="562"/>
      <c r="Q46" s="562"/>
      <c r="R46" s="562"/>
      <c r="S46" s="562"/>
      <c r="T46" s="562"/>
      <c r="U46" s="562"/>
      <c r="V46" s="562"/>
      <c r="W46" s="562"/>
      <c r="X46" s="562"/>
      <c r="Y46" s="563"/>
      <c r="Z46" s="563"/>
      <c r="AA46" s="563"/>
      <c r="AB46" s="563"/>
      <c r="AC46" s="563"/>
      <c r="AD46" s="519"/>
      <c r="AE46" s="519"/>
      <c r="AF46" s="519"/>
      <c r="AG46" s="519"/>
    </row>
    <row r="47" spans="1:33" ht="13.5">
      <c r="A47" s="560" t="s">
        <v>90</v>
      </c>
      <c r="B47" s="560"/>
      <c r="C47" s="560"/>
      <c r="D47" s="560"/>
      <c r="E47" s="560"/>
      <c r="F47" s="560"/>
      <c r="G47" s="560"/>
      <c r="H47" s="560"/>
      <c r="I47" s="560"/>
      <c r="J47" s="560"/>
      <c r="K47" s="560"/>
      <c r="L47" s="560"/>
      <c r="M47" s="560"/>
      <c r="N47" s="560"/>
      <c r="O47" s="560"/>
      <c r="P47" s="560"/>
      <c r="Q47" s="560"/>
      <c r="R47" s="560"/>
      <c r="S47" s="560"/>
      <c r="T47" s="560"/>
      <c r="U47" s="560"/>
      <c r="V47" s="560"/>
      <c r="W47" s="560"/>
      <c r="X47" s="560"/>
      <c r="Y47" s="560"/>
      <c r="Z47" s="560"/>
      <c r="AA47" s="560"/>
      <c r="AB47" s="560"/>
      <c r="AC47" s="560"/>
      <c r="AD47" s="560"/>
      <c r="AE47" s="560"/>
      <c r="AF47" s="560"/>
      <c r="AG47" s="560"/>
    </row>
    <row r="48" spans="1:33">
      <c r="A48" s="519" t="s">
        <v>91</v>
      </c>
      <c r="B48" s="519"/>
      <c r="C48" s="519"/>
      <c r="D48" s="519"/>
      <c r="E48" s="519"/>
      <c r="F48" s="519"/>
      <c r="G48" s="519"/>
      <c r="H48" s="519" t="s">
        <v>92</v>
      </c>
      <c r="I48" s="519"/>
      <c r="J48" s="519"/>
      <c r="K48" s="519"/>
      <c r="L48" s="519"/>
      <c r="M48" s="519"/>
      <c r="N48" s="519"/>
      <c r="O48" s="519"/>
      <c r="P48" s="519" t="s">
        <v>93</v>
      </c>
      <c r="Q48" s="519"/>
      <c r="R48" s="519"/>
      <c r="S48" s="519" t="s">
        <v>94</v>
      </c>
      <c r="T48" s="519"/>
      <c r="U48" s="519"/>
      <c r="V48" s="519"/>
      <c r="W48" s="519"/>
      <c r="X48" s="519" t="s">
        <v>85</v>
      </c>
      <c r="Y48" s="519"/>
      <c r="Z48" s="519"/>
      <c r="AA48" s="519"/>
      <c r="AB48" s="519"/>
      <c r="AC48" s="519" t="s">
        <v>95</v>
      </c>
      <c r="AD48" s="519"/>
      <c r="AE48" s="519"/>
      <c r="AF48" s="519"/>
      <c r="AG48" s="519"/>
    </row>
    <row r="49" spans="1:33">
      <c r="A49" s="514"/>
      <c r="B49" s="514"/>
      <c r="C49" s="514"/>
      <c r="D49" s="514"/>
      <c r="E49" s="514"/>
      <c r="F49" s="514"/>
      <c r="G49" s="514"/>
      <c r="H49" s="515"/>
      <c r="I49" s="515"/>
      <c r="J49" s="515"/>
      <c r="K49" s="515"/>
      <c r="L49" s="515"/>
      <c r="M49" s="515"/>
      <c r="N49" s="515"/>
      <c r="O49" s="515"/>
      <c r="P49" s="516"/>
      <c r="Q49" s="516"/>
      <c r="R49" s="516"/>
      <c r="S49" s="517"/>
      <c r="T49" s="517"/>
      <c r="U49" s="517"/>
      <c r="V49" s="517"/>
      <c r="W49" s="517"/>
      <c r="X49" s="517"/>
      <c r="Y49" s="517"/>
      <c r="Z49" s="517"/>
      <c r="AA49" s="517"/>
      <c r="AB49" s="517"/>
      <c r="AC49" s="518"/>
      <c r="AD49" s="518"/>
      <c r="AE49" s="518"/>
      <c r="AF49" s="518"/>
      <c r="AG49" s="518"/>
    </row>
    <row r="50" spans="1:33">
      <c r="A50" s="504"/>
      <c r="B50" s="504"/>
      <c r="C50" s="504"/>
      <c r="D50" s="504"/>
      <c r="E50" s="504"/>
      <c r="F50" s="504"/>
      <c r="G50" s="504"/>
      <c r="H50" s="506"/>
      <c r="I50" s="506"/>
      <c r="J50" s="506"/>
      <c r="K50" s="506"/>
      <c r="L50" s="506"/>
      <c r="M50" s="506"/>
      <c r="N50" s="506"/>
      <c r="O50" s="506"/>
      <c r="P50" s="508"/>
      <c r="Q50" s="508"/>
      <c r="R50" s="508"/>
      <c r="S50" s="510"/>
      <c r="T50" s="510"/>
      <c r="U50" s="510"/>
      <c r="V50" s="510"/>
      <c r="W50" s="510"/>
      <c r="X50" s="510"/>
      <c r="Y50" s="510"/>
      <c r="Z50" s="510"/>
      <c r="AA50" s="510"/>
      <c r="AB50" s="510"/>
      <c r="AC50" s="512"/>
      <c r="AD50" s="512"/>
      <c r="AE50" s="512"/>
      <c r="AF50" s="512"/>
      <c r="AG50" s="512"/>
    </row>
    <row r="51" spans="1:33">
      <c r="A51" s="504"/>
      <c r="B51" s="504"/>
      <c r="C51" s="504"/>
      <c r="D51" s="504"/>
      <c r="E51" s="504"/>
      <c r="F51" s="504"/>
      <c r="G51" s="504"/>
      <c r="H51" s="506"/>
      <c r="I51" s="506"/>
      <c r="J51" s="506"/>
      <c r="K51" s="506"/>
      <c r="L51" s="506"/>
      <c r="M51" s="506"/>
      <c r="N51" s="506"/>
      <c r="O51" s="506"/>
      <c r="P51" s="508"/>
      <c r="Q51" s="508"/>
      <c r="R51" s="508"/>
      <c r="S51" s="510"/>
      <c r="T51" s="510"/>
      <c r="U51" s="510"/>
      <c r="V51" s="510"/>
      <c r="W51" s="510"/>
      <c r="X51" s="510"/>
      <c r="Y51" s="510"/>
      <c r="Z51" s="510"/>
      <c r="AA51" s="510"/>
      <c r="AB51" s="510"/>
      <c r="AC51" s="512"/>
      <c r="AD51" s="512"/>
      <c r="AE51" s="512"/>
      <c r="AF51" s="512"/>
      <c r="AG51" s="512"/>
    </row>
    <row r="52" spans="1:33">
      <c r="A52" s="504"/>
      <c r="B52" s="504"/>
      <c r="C52" s="504"/>
      <c r="D52" s="504"/>
      <c r="E52" s="504"/>
      <c r="F52" s="504"/>
      <c r="G52" s="504"/>
      <c r="H52" s="506"/>
      <c r="I52" s="506"/>
      <c r="J52" s="506"/>
      <c r="K52" s="506"/>
      <c r="L52" s="506"/>
      <c r="M52" s="506"/>
      <c r="N52" s="506"/>
      <c r="O52" s="506"/>
      <c r="P52" s="508"/>
      <c r="Q52" s="508"/>
      <c r="R52" s="508"/>
      <c r="S52" s="510"/>
      <c r="T52" s="510"/>
      <c r="U52" s="510"/>
      <c r="V52" s="510"/>
      <c r="W52" s="510"/>
      <c r="X52" s="510"/>
      <c r="Y52" s="510"/>
      <c r="Z52" s="510"/>
      <c r="AA52" s="510"/>
      <c r="AB52" s="510"/>
      <c r="AC52" s="512"/>
      <c r="AD52" s="512"/>
      <c r="AE52" s="512"/>
      <c r="AF52" s="512"/>
      <c r="AG52" s="512"/>
    </row>
    <row r="53" spans="1:33">
      <c r="A53" s="504"/>
      <c r="B53" s="504"/>
      <c r="C53" s="504"/>
      <c r="D53" s="504"/>
      <c r="E53" s="504"/>
      <c r="F53" s="504"/>
      <c r="G53" s="504"/>
      <c r="H53" s="506"/>
      <c r="I53" s="506"/>
      <c r="J53" s="506"/>
      <c r="K53" s="506"/>
      <c r="L53" s="506"/>
      <c r="M53" s="506"/>
      <c r="N53" s="506"/>
      <c r="O53" s="506"/>
      <c r="P53" s="508"/>
      <c r="Q53" s="508"/>
      <c r="R53" s="508"/>
      <c r="S53" s="510"/>
      <c r="T53" s="510"/>
      <c r="U53" s="510"/>
      <c r="V53" s="510"/>
      <c r="W53" s="510"/>
      <c r="X53" s="510"/>
      <c r="Y53" s="510"/>
      <c r="Z53" s="510"/>
      <c r="AA53" s="510"/>
      <c r="AB53" s="510"/>
      <c r="AC53" s="512"/>
      <c r="AD53" s="512"/>
      <c r="AE53" s="512"/>
      <c r="AF53" s="512"/>
      <c r="AG53" s="512"/>
    </row>
    <row r="54" spans="1:33">
      <c r="A54" s="504"/>
      <c r="B54" s="504"/>
      <c r="C54" s="504"/>
      <c r="D54" s="504"/>
      <c r="E54" s="504"/>
      <c r="F54" s="504"/>
      <c r="G54" s="504"/>
      <c r="H54" s="506"/>
      <c r="I54" s="506"/>
      <c r="J54" s="506"/>
      <c r="K54" s="506"/>
      <c r="L54" s="506"/>
      <c r="M54" s="506"/>
      <c r="N54" s="506"/>
      <c r="O54" s="506"/>
      <c r="P54" s="508"/>
      <c r="Q54" s="508"/>
      <c r="R54" s="508"/>
      <c r="S54" s="510"/>
      <c r="T54" s="510"/>
      <c r="U54" s="510"/>
      <c r="V54" s="510"/>
      <c r="W54" s="510"/>
      <c r="X54" s="510"/>
      <c r="Y54" s="510"/>
      <c r="Z54" s="510"/>
      <c r="AA54" s="510"/>
      <c r="AB54" s="510"/>
      <c r="AC54" s="512"/>
      <c r="AD54" s="512"/>
      <c r="AE54" s="512"/>
      <c r="AF54" s="512"/>
      <c r="AG54" s="512"/>
    </row>
    <row r="55" spans="1:33">
      <c r="A55" s="504"/>
      <c r="B55" s="504"/>
      <c r="C55" s="504"/>
      <c r="D55" s="504"/>
      <c r="E55" s="504"/>
      <c r="F55" s="504"/>
      <c r="G55" s="504"/>
      <c r="H55" s="506"/>
      <c r="I55" s="506"/>
      <c r="J55" s="506"/>
      <c r="K55" s="506"/>
      <c r="L55" s="506"/>
      <c r="M55" s="506"/>
      <c r="N55" s="506"/>
      <c r="O55" s="506"/>
      <c r="P55" s="508"/>
      <c r="Q55" s="508"/>
      <c r="R55" s="508"/>
      <c r="S55" s="510"/>
      <c r="T55" s="510"/>
      <c r="U55" s="510"/>
      <c r="V55" s="510"/>
      <c r="W55" s="510"/>
      <c r="X55" s="510"/>
      <c r="Y55" s="510"/>
      <c r="Z55" s="510"/>
      <c r="AA55" s="510"/>
      <c r="AB55" s="510"/>
      <c r="AC55" s="512"/>
      <c r="AD55" s="512"/>
      <c r="AE55" s="512"/>
      <c r="AF55" s="512"/>
      <c r="AG55" s="512"/>
    </row>
    <row r="56" spans="1:33">
      <c r="A56" s="504"/>
      <c r="B56" s="504"/>
      <c r="C56" s="504"/>
      <c r="D56" s="504"/>
      <c r="E56" s="504"/>
      <c r="F56" s="504"/>
      <c r="G56" s="504"/>
      <c r="H56" s="506"/>
      <c r="I56" s="506"/>
      <c r="J56" s="506"/>
      <c r="K56" s="506"/>
      <c r="L56" s="506"/>
      <c r="M56" s="506"/>
      <c r="N56" s="506"/>
      <c r="O56" s="506"/>
      <c r="P56" s="508"/>
      <c r="Q56" s="508"/>
      <c r="R56" s="508"/>
      <c r="S56" s="510"/>
      <c r="T56" s="510"/>
      <c r="U56" s="510"/>
      <c r="V56" s="510"/>
      <c r="W56" s="510"/>
      <c r="X56" s="510"/>
      <c r="Y56" s="510"/>
      <c r="Z56" s="510"/>
      <c r="AA56" s="510"/>
      <c r="AB56" s="510"/>
      <c r="AC56" s="512"/>
      <c r="AD56" s="512"/>
      <c r="AE56" s="512"/>
      <c r="AF56" s="512"/>
      <c r="AG56" s="512"/>
    </row>
    <row r="57" spans="1:33" ht="18" customHeight="1">
      <c r="A57" s="548" t="s">
        <v>214</v>
      </c>
      <c r="B57" s="548"/>
      <c r="C57" s="548"/>
      <c r="D57" s="548"/>
      <c r="E57" s="548"/>
      <c r="F57" s="548"/>
      <c r="G57" s="548"/>
      <c r="H57" s="548"/>
      <c r="I57" s="548"/>
      <c r="J57" s="548"/>
      <c r="K57" s="548"/>
      <c r="L57" s="548"/>
      <c r="M57" s="548"/>
      <c r="N57" s="548"/>
      <c r="O57" s="548"/>
      <c r="P57" s="548"/>
      <c r="Q57" s="548"/>
      <c r="R57" s="548"/>
      <c r="S57" s="548"/>
      <c r="T57" s="548"/>
      <c r="U57" s="548"/>
      <c r="V57" s="548"/>
      <c r="W57" s="548"/>
      <c r="X57" s="548"/>
      <c r="Y57" s="548"/>
      <c r="Z57" s="548"/>
      <c r="AA57" s="548"/>
      <c r="AB57" s="548"/>
      <c r="AC57" s="548"/>
      <c r="AD57" s="548"/>
      <c r="AE57" s="548"/>
      <c r="AF57" s="548"/>
      <c r="AG57" s="548"/>
    </row>
    <row r="60" spans="1:33">
      <c r="A60" s="549" t="s">
        <v>83</v>
      </c>
      <c r="B60" s="549"/>
      <c r="C60" s="549"/>
      <c r="D60" s="549"/>
      <c r="E60" s="549"/>
      <c r="F60" s="549"/>
      <c r="G60" s="549"/>
      <c r="H60" s="549"/>
      <c r="I60" s="549"/>
    </row>
    <row r="61" spans="1:33">
      <c r="A61" s="519" t="s">
        <v>84</v>
      </c>
      <c r="B61" s="519"/>
      <c r="C61" s="519"/>
      <c r="D61" s="519"/>
      <c r="E61" s="519"/>
      <c r="F61" s="519"/>
      <c r="G61" s="550" t="s">
        <v>85</v>
      </c>
      <c r="H61" s="551"/>
      <c r="I61" s="551"/>
      <c r="J61" s="551"/>
      <c r="K61" s="551"/>
      <c r="L61" s="552"/>
      <c r="M61" s="556" t="s">
        <v>86</v>
      </c>
      <c r="N61" s="556"/>
      <c r="O61" s="556"/>
      <c r="P61" s="556"/>
      <c r="Q61" s="556"/>
      <c r="R61" s="556"/>
      <c r="S61" s="556"/>
      <c r="T61" s="556"/>
      <c r="U61" s="556"/>
      <c r="V61" s="556"/>
      <c r="W61" s="556"/>
      <c r="X61" s="556"/>
      <c r="Y61" s="556"/>
      <c r="Z61" s="556"/>
      <c r="AA61" s="556"/>
      <c r="AB61" s="556"/>
      <c r="AC61" s="557"/>
      <c r="AD61" s="519" t="s">
        <v>87</v>
      </c>
      <c r="AE61" s="519"/>
      <c r="AF61" s="519"/>
      <c r="AG61" s="519"/>
    </row>
    <row r="62" spans="1:33">
      <c r="A62" s="519"/>
      <c r="B62" s="519"/>
      <c r="C62" s="519"/>
      <c r="D62" s="519"/>
      <c r="E62" s="519"/>
      <c r="F62" s="519"/>
      <c r="G62" s="553"/>
      <c r="H62" s="554"/>
      <c r="I62" s="554"/>
      <c r="J62" s="554"/>
      <c r="K62" s="554"/>
      <c r="L62" s="555"/>
      <c r="M62" s="558" t="s">
        <v>88</v>
      </c>
      <c r="N62" s="558"/>
      <c r="O62" s="558"/>
      <c r="P62" s="558"/>
      <c r="Q62" s="558"/>
      <c r="R62" s="558"/>
      <c r="S62" s="558"/>
      <c r="T62" s="558"/>
      <c r="U62" s="558"/>
      <c r="V62" s="558"/>
      <c r="W62" s="558"/>
      <c r="X62" s="559"/>
      <c r="Y62" s="519" t="s">
        <v>85</v>
      </c>
      <c r="Z62" s="519"/>
      <c r="AA62" s="519"/>
      <c r="AB62" s="519"/>
      <c r="AC62" s="519"/>
      <c r="AD62" s="519"/>
      <c r="AE62" s="519"/>
      <c r="AF62" s="519"/>
      <c r="AG62" s="519"/>
    </row>
    <row r="63" spans="1:33">
      <c r="A63" s="539"/>
      <c r="B63" s="540"/>
      <c r="C63" s="540"/>
      <c r="D63" s="540"/>
      <c r="E63" s="540"/>
      <c r="F63" s="541"/>
      <c r="G63" s="542"/>
      <c r="H63" s="543"/>
      <c r="I63" s="543"/>
      <c r="J63" s="543"/>
      <c r="K63" s="543"/>
      <c r="L63" s="107"/>
      <c r="M63" s="544"/>
      <c r="N63" s="545"/>
      <c r="O63" s="545"/>
      <c r="P63" s="545"/>
      <c r="Q63" s="545"/>
      <c r="R63" s="545"/>
      <c r="S63" s="545"/>
      <c r="T63" s="545"/>
      <c r="U63" s="545"/>
      <c r="V63" s="545"/>
      <c r="W63" s="545"/>
      <c r="X63" s="546"/>
      <c r="Y63" s="542"/>
      <c r="Z63" s="543"/>
      <c r="AA63" s="543"/>
      <c r="AB63" s="543"/>
      <c r="AC63" s="547"/>
      <c r="AD63" s="539"/>
      <c r="AE63" s="540"/>
      <c r="AF63" s="540"/>
      <c r="AG63" s="541"/>
    </row>
    <row r="64" spans="1:33">
      <c r="A64" s="530"/>
      <c r="B64" s="531"/>
      <c r="C64" s="531"/>
      <c r="D64" s="531"/>
      <c r="E64" s="531"/>
      <c r="F64" s="532"/>
      <c r="G64" s="533"/>
      <c r="H64" s="534"/>
      <c r="I64" s="534"/>
      <c r="J64" s="534"/>
      <c r="K64" s="534"/>
      <c r="L64" s="108"/>
      <c r="M64" s="535"/>
      <c r="N64" s="536"/>
      <c r="O64" s="536"/>
      <c r="P64" s="536"/>
      <c r="Q64" s="536"/>
      <c r="R64" s="536"/>
      <c r="S64" s="536"/>
      <c r="T64" s="536"/>
      <c r="U64" s="536"/>
      <c r="V64" s="536"/>
      <c r="W64" s="536"/>
      <c r="X64" s="537"/>
      <c r="Y64" s="533"/>
      <c r="Z64" s="534"/>
      <c r="AA64" s="534"/>
      <c r="AB64" s="534"/>
      <c r="AC64" s="538"/>
      <c r="AD64" s="530"/>
      <c r="AE64" s="531"/>
      <c r="AF64" s="531"/>
      <c r="AG64" s="532"/>
    </row>
    <row r="65" spans="1:33">
      <c r="A65" s="530"/>
      <c r="B65" s="531"/>
      <c r="C65" s="531"/>
      <c r="D65" s="531"/>
      <c r="E65" s="531"/>
      <c r="F65" s="532"/>
      <c r="G65" s="533"/>
      <c r="H65" s="534"/>
      <c r="I65" s="534"/>
      <c r="J65" s="534"/>
      <c r="K65" s="534"/>
      <c r="L65" s="108"/>
      <c r="M65" s="535"/>
      <c r="N65" s="536"/>
      <c r="O65" s="536"/>
      <c r="P65" s="536"/>
      <c r="Q65" s="536"/>
      <c r="R65" s="536"/>
      <c r="S65" s="536"/>
      <c r="T65" s="536"/>
      <c r="U65" s="536"/>
      <c r="V65" s="536"/>
      <c r="W65" s="536"/>
      <c r="X65" s="537"/>
      <c r="Y65" s="533"/>
      <c r="Z65" s="534"/>
      <c r="AA65" s="534"/>
      <c r="AB65" s="534"/>
      <c r="AC65" s="538"/>
      <c r="AD65" s="530"/>
      <c r="AE65" s="531"/>
      <c r="AF65" s="531"/>
      <c r="AG65" s="532"/>
    </row>
    <row r="66" spans="1:33">
      <c r="A66" s="530"/>
      <c r="B66" s="531"/>
      <c r="C66" s="531"/>
      <c r="D66" s="531"/>
      <c r="E66" s="531"/>
      <c r="F66" s="532"/>
      <c r="G66" s="533"/>
      <c r="H66" s="534"/>
      <c r="I66" s="534"/>
      <c r="J66" s="534"/>
      <c r="K66" s="534"/>
      <c r="L66" s="108"/>
      <c r="M66" s="535"/>
      <c r="N66" s="536"/>
      <c r="O66" s="536"/>
      <c r="P66" s="536"/>
      <c r="Q66" s="536"/>
      <c r="R66" s="536"/>
      <c r="S66" s="536"/>
      <c r="T66" s="536"/>
      <c r="U66" s="536"/>
      <c r="V66" s="536"/>
      <c r="W66" s="536"/>
      <c r="X66" s="537"/>
      <c r="Y66" s="533"/>
      <c r="Z66" s="534"/>
      <c r="AA66" s="534"/>
      <c r="AB66" s="534"/>
      <c r="AC66" s="538"/>
      <c r="AD66" s="530"/>
      <c r="AE66" s="531"/>
      <c r="AF66" s="531"/>
      <c r="AG66" s="532"/>
    </row>
    <row r="67" spans="1:33">
      <c r="A67" s="530"/>
      <c r="B67" s="531"/>
      <c r="C67" s="531"/>
      <c r="D67" s="531"/>
      <c r="E67" s="531"/>
      <c r="F67" s="532"/>
      <c r="G67" s="533"/>
      <c r="H67" s="534"/>
      <c r="I67" s="534"/>
      <c r="J67" s="534"/>
      <c r="K67" s="534"/>
      <c r="L67" s="108"/>
      <c r="M67" s="535"/>
      <c r="N67" s="536"/>
      <c r="O67" s="536"/>
      <c r="P67" s="536"/>
      <c r="Q67" s="536"/>
      <c r="R67" s="536"/>
      <c r="S67" s="536"/>
      <c r="T67" s="536"/>
      <c r="U67" s="536"/>
      <c r="V67" s="536"/>
      <c r="W67" s="536"/>
      <c r="X67" s="537"/>
      <c r="Y67" s="533"/>
      <c r="Z67" s="534"/>
      <c r="AA67" s="534"/>
      <c r="AB67" s="534"/>
      <c r="AC67" s="538"/>
      <c r="AD67" s="530"/>
      <c r="AE67" s="531"/>
      <c r="AF67" s="531"/>
      <c r="AG67" s="532"/>
    </row>
    <row r="68" spans="1:33">
      <c r="A68" s="530"/>
      <c r="B68" s="531"/>
      <c r="C68" s="531"/>
      <c r="D68" s="531"/>
      <c r="E68" s="531"/>
      <c r="F68" s="532"/>
      <c r="G68" s="533"/>
      <c r="H68" s="534"/>
      <c r="I68" s="534"/>
      <c r="J68" s="534"/>
      <c r="K68" s="534"/>
      <c r="L68" s="108"/>
      <c r="M68" s="535"/>
      <c r="N68" s="536"/>
      <c r="O68" s="536"/>
      <c r="P68" s="536"/>
      <c r="Q68" s="536"/>
      <c r="R68" s="536"/>
      <c r="S68" s="536"/>
      <c r="T68" s="536"/>
      <c r="U68" s="536"/>
      <c r="V68" s="536"/>
      <c r="W68" s="536"/>
      <c r="X68" s="537"/>
      <c r="Y68" s="533"/>
      <c r="Z68" s="534"/>
      <c r="AA68" s="534"/>
      <c r="AB68" s="534"/>
      <c r="AC68" s="538"/>
      <c r="AD68" s="530"/>
      <c r="AE68" s="531"/>
      <c r="AF68" s="531"/>
      <c r="AG68" s="532"/>
    </row>
    <row r="69" spans="1:33">
      <c r="A69" s="530"/>
      <c r="B69" s="531"/>
      <c r="C69" s="531"/>
      <c r="D69" s="531"/>
      <c r="E69" s="531"/>
      <c r="F69" s="532"/>
      <c r="G69" s="533"/>
      <c r="H69" s="534"/>
      <c r="I69" s="534"/>
      <c r="J69" s="534"/>
      <c r="K69" s="534"/>
      <c r="L69" s="108"/>
      <c r="M69" s="535"/>
      <c r="N69" s="536"/>
      <c r="O69" s="536"/>
      <c r="P69" s="536"/>
      <c r="Q69" s="536"/>
      <c r="R69" s="536"/>
      <c r="S69" s="536"/>
      <c r="T69" s="536"/>
      <c r="U69" s="536"/>
      <c r="V69" s="536"/>
      <c r="W69" s="536"/>
      <c r="X69" s="537"/>
      <c r="Y69" s="533"/>
      <c r="Z69" s="534"/>
      <c r="AA69" s="534"/>
      <c r="AB69" s="534"/>
      <c r="AC69" s="538"/>
      <c r="AD69" s="530"/>
      <c r="AE69" s="531"/>
      <c r="AF69" s="531"/>
      <c r="AG69" s="532"/>
    </row>
    <row r="70" spans="1:33">
      <c r="A70" s="530"/>
      <c r="B70" s="531"/>
      <c r="C70" s="531"/>
      <c r="D70" s="531"/>
      <c r="E70" s="531"/>
      <c r="F70" s="532"/>
      <c r="G70" s="533"/>
      <c r="H70" s="534"/>
      <c r="I70" s="534"/>
      <c r="J70" s="534"/>
      <c r="K70" s="534"/>
      <c r="L70" s="108"/>
      <c r="M70" s="535"/>
      <c r="N70" s="536"/>
      <c r="O70" s="536"/>
      <c r="P70" s="536"/>
      <c r="Q70" s="536"/>
      <c r="R70" s="536"/>
      <c r="S70" s="536"/>
      <c r="T70" s="536"/>
      <c r="U70" s="536"/>
      <c r="V70" s="536"/>
      <c r="W70" s="536"/>
      <c r="X70" s="537"/>
      <c r="Y70" s="533"/>
      <c r="Z70" s="534"/>
      <c r="AA70" s="534"/>
      <c r="AB70" s="534"/>
      <c r="AC70" s="538"/>
      <c r="AD70" s="530"/>
      <c r="AE70" s="531"/>
      <c r="AF70" s="531"/>
      <c r="AG70" s="532"/>
    </row>
    <row r="71" spans="1:33">
      <c r="A71" s="530"/>
      <c r="B71" s="531"/>
      <c r="C71" s="531"/>
      <c r="D71" s="531"/>
      <c r="E71" s="531"/>
      <c r="F71" s="532"/>
      <c r="G71" s="533"/>
      <c r="H71" s="534"/>
      <c r="I71" s="534"/>
      <c r="J71" s="534"/>
      <c r="K71" s="534"/>
      <c r="L71" s="108"/>
      <c r="M71" s="535"/>
      <c r="N71" s="536"/>
      <c r="O71" s="536"/>
      <c r="P71" s="536"/>
      <c r="Q71" s="536"/>
      <c r="R71" s="536"/>
      <c r="S71" s="536"/>
      <c r="T71" s="536"/>
      <c r="U71" s="536"/>
      <c r="V71" s="536"/>
      <c r="W71" s="536"/>
      <c r="X71" s="537"/>
      <c r="Y71" s="533"/>
      <c r="Z71" s="534"/>
      <c r="AA71" s="534"/>
      <c r="AB71" s="534"/>
      <c r="AC71" s="538"/>
      <c r="AD71" s="530"/>
      <c r="AE71" s="531"/>
      <c r="AF71" s="531"/>
      <c r="AG71" s="532"/>
    </row>
    <row r="72" spans="1:33">
      <c r="A72" s="530"/>
      <c r="B72" s="531"/>
      <c r="C72" s="531"/>
      <c r="D72" s="531"/>
      <c r="E72" s="531"/>
      <c r="F72" s="532"/>
      <c r="G72" s="533"/>
      <c r="H72" s="534"/>
      <c r="I72" s="534"/>
      <c r="J72" s="534"/>
      <c r="K72" s="534"/>
      <c r="L72" s="108"/>
      <c r="M72" s="535"/>
      <c r="N72" s="536"/>
      <c r="O72" s="536"/>
      <c r="P72" s="536"/>
      <c r="Q72" s="536"/>
      <c r="R72" s="536"/>
      <c r="S72" s="536"/>
      <c r="T72" s="536"/>
      <c r="U72" s="536"/>
      <c r="V72" s="536"/>
      <c r="W72" s="536"/>
      <c r="X72" s="537"/>
      <c r="Y72" s="533"/>
      <c r="Z72" s="534"/>
      <c r="AA72" s="534"/>
      <c r="AB72" s="534"/>
      <c r="AC72" s="538"/>
      <c r="AD72" s="530"/>
      <c r="AE72" s="531"/>
      <c r="AF72" s="531"/>
      <c r="AG72" s="532"/>
    </row>
    <row r="73" spans="1:33">
      <c r="A73" s="530"/>
      <c r="B73" s="531"/>
      <c r="C73" s="531"/>
      <c r="D73" s="531"/>
      <c r="E73" s="531"/>
      <c r="F73" s="532"/>
      <c r="G73" s="533"/>
      <c r="H73" s="534"/>
      <c r="I73" s="534"/>
      <c r="J73" s="534"/>
      <c r="K73" s="534"/>
      <c r="L73" s="108"/>
      <c r="M73" s="535"/>
      <c r="N73" s="536"/>
      <c r="O73" s="536"/>
      <c r="P73" s="536"/>
      <c r="Q73" s="536"/>
      <c r="R73" s="536"/>
      <c r="S73" s="536"/>
      <c r="T73" s="536"/>
      <c r="U73" s="536"/>
      <c r="V73" s="536"/>
      <c r="W73" s="536"/>
      <c r="X73" s="537"/>
      <c r="Y73" s="533"/>
      <c r="Z73" s="534"/>
      <c r="AA73" s="534"/>
      <c r="AB73" s="534"/>
      <c r="AC73" s="538"/>
      <c r="AD73" s="530"/>
      <c r="AE73" s="531"/>
      <c r="AF73" s="531"/>
      <c r="AG73" s="532"/>
    </row>
    <row r="74" spans="1:33">
      <c r="A74" s="530"/>
      <c r="B74" s="531"/>
      <c r="C74" s="531"/>
      <c r="D74" s="531"/>
      <c r="E74" s="531"/>
      <c r="F74" s="532"/>
      <c r="G74" s="533"/>
      <c r="H74" s="534"/>
      <c r="I74" s="534"/>
      <c r="J74" s="534"/>
      <c r="K74" s="534"/>
      <c r="L74" s="108"/>
      <c r="M74" s="535"/>
      <c r="N74" s="536"/>
      <c r="O74" s="536"/>
      <c r="P74" s="536"/>
      <c r="Q74" s="536"/>
      <c r="R74" s="536"/>
      <c r="S74" s="536"/>
      <c r="T74" s="536"/>
      <c r="U74" s="536"/>
      <c r="V74" s="536"/>
      <c r="W74" s="536"/>
      <c r="X74" s="537"/>
      <c r="Y74" s="533"/>
      <c r="Z74" s="534"/>
      <c r="AA74" s="534"/>
      <c r="AB74" s="534"/>
      <c r="AC74" s="538"/>
      <c r="AD74" s="530"/>
      <c r="AE74" s="531"/>
      <c r="AF74" s="531"/>
      <c r="AG74" s="532"/>
    </row>
    <row r="75" spans="1:33">
      <c r="A75" s="530"/>
      <c r="B75" s="531"/>
      <c r="C75" s="531"/>
      <c r="D75" s="531"/>
      <c r="E75" s="531"/>
      <c r="F75" s="532"/>
      <c r="G75" s="533"/>
      <c r="H75" s="534"/>
      <c r="I75" s="534"/>
      <c r="J75" s="534"/>
      <c r="K75" s="534"/>
      <c r="L75" s="108"/>
      <c r="M75" s="535"/>
      <c r="N75" s="536"/>
      <c r="O75" s="536"/>
      <c r="P75" s="536"/>
      <c r="Q75" s="536"/>
      <c r="R75" s="536"/>
      <c r="S75" s="536"/>
      <c r="T75" s="536"/>
      <c r="U75" s="536"/>
      <c r="V75" s="536"/>
      <c r="W75" s="536"/>
      <c r="X75" s="537"/>
      <c r="Y75" s="533"/>
      <c r="Z75" s="534"/>
      <c r="AA75" s="534"/>
      <c r="AB75" s="534"/>
      <c r="AC75" s="538"/>
      <c r="AD75" s="530"/>
      <c r="AE75" s="531"/>
      <c r="AF75" s="531"/>
      <c r="AG75" s="532"/>
    </row>
    <row r="76" spans="1:33">
      <c r="A76" s="530"/>
      <c r="B76" s="531"/>
      <c r="C76" s="531"/>
      <c r="D76" s="531"/>
      <c r="E76" s="531"/>
      <c r="F76" s="532"/>
      <c r="G76" s="533"/>
      <c r="H76" s="534"/>
      <c r="I76" s="534"/>
      <c r="J76" s="534"/>
      <c r="K76" s="534"/>
      <c r="L76" s="108"/>
      <c r="M76" s="535"/>
      <c r="N76" s="536"/>
      <c r="O76" s="536"/>
      <c r="P76" s="536"/>
      <c r="Q76" s="536"/>
      <c r="R76" s="536"/>
      <c r="S76" s="536"/>
      <c r="T76" s="536"/>
      <c r="U76" s="536"/>
      <c r="V76" s="536"/>
      <c r="W76" s="536"/>
      <c r="X76" s="537"/>
      <c r="Y76" s="533"/>
      <c r="Z76" s="534"/>
      <c r="AA76" s="534"/>
      <c r="AB76" s="534"/>
      <c r="AC76" s="538"/>
      <c r="AD76" s="530"/>
      <c r="AE76" s="531"/>
      <c r="AF76" s="531"/>
      <c r="AG76" s="532"/>
    </row>
    <row r="77" spans="1:33">
      <c r="A77" s="530"/>
      <c r="B77" s="531"/>
      <c r="C77" s="531"/>
      <c r="D77" s="531"/>
      <c r="E77" s="531"/>
      <c r="F77" s="532"/>
      <c r="G77" s="533"/>
      <c r="H77" s="534"/>
      <c r="I77" s="534"/>
      <c r="J77" s="534"/>
      <c r="K77" s="534"/>
      <c r="L77" s="108"/>
      <c r="M77" s="535"/>
      <c r="N77" s="536"/>
      <c r="O77" s="536"/>
      <c r="P77" s="536"/>
      <c r="Q77" s="536"/>
      <c r="R77" s="536"/>
      <c r="S77" s="536"/>
      <c r="T77" s="536"/>
      <c r="U77" s="536"/>
      <c r="V77" s="536"/>
      <c r="W77" s="536"/>
      <c r="X77" s="537"/>
      <c r="Y77" s="533"/>
      <c r="Z77" s="534"/>
      <c r="AA77" s="534"/>
      <c r="AB77" s="534"/>
      <c r="AC77" s="538"/>
      <c r="AD77" s="530"/>
      <c r="AE77" s="531"/>
      <c r="AF77" s="531"/>
      <c r="AG77" s="532"/>
    </row>
    <row r="78" spans="1:33">
      <c r="A78" s="530"/>
      <c r="B78" s="531"/>
      <c r="C78" s="531"/>
      <c r="D78" s="531"/>
      <c r="E78" s="531"/>
      <c r="F78" s="532"/>
      <c r="G78" s="533"/>
      <c r="H78" s="534"/>
      <c r="I78" s="534"/>
      <c r="J78" s="534"/>
      <c r="K78" s="534"/>
      <c r="L78" s="108"/>
      <c r="M78" s="535"/>
      <c r="N78" s="536"/>
      <c r="O78" s="536"/>
      <c r="P78" s="536"/>
      <c r="Q78" s="536"/>
      <c r="R78" s="536"/>
      <c r="S78" s="536"/>
      <c r="T78" s="536"/>
      <c r="U78" s="536"/>
      <c r="V78" s="536"/>
      <c r="W78" s="536"/>
      <c r="X78" s="537"/>
      <c r="Y78" s="533"/>
      <c r="Z78" s="534"/>
      <c r="AA78" s="534"/>
      <c r="AB78" s="534"/>
      <c r="AC78" s="538"/>
      <c r="AD78" s="530"/>
      <c r="AE78" s="531"/>
      <c r="AF78" s="531"/>
      <c r="AG78" s="532"/>
    </row>
    <row r="79" spans="1:33">
      <c r="A79" s="530"/>
      <c r="B79" s="531"/>
      <c r="C79" s="531"/>
      <c r="D79" s="531"/>
      <c r="E79" s="531"/>
      <c r="F79" s="532"/>
      <c r="G79" s="533"/>
      <c r="H79" s="534"/>
      <c r="I79" s="534"/>
      <c r="J79" s="534"/>
      <c r="K79" s="534"/>
      <c r="L79" s="108"/>
      <c r="M79" s="535"/>
      <c r="N79" s="536"/>
      <c r="O79" s="536"/>
      <c r="P79" s="536"/>
      <c r="Q79" s="536"/>
      <c r="R79" s="536"/>
      <c r="S79" s="536"/>
      <c r="T79" s="536"/>
      <c r="U79" s="536"/>
      <c r="V79" s="536"/>
      <c r="W79" s="536"/>
      <c r="X79" s="537"/>
      <c r="Y79" s="533"/>
      <c r="Z79" s="534"/>
      <c r="AA79" s="534"/>
      <c r="AB79" s="534"/>
      <c r="AC79" s="538"/>
      <c r="AD79" s="530"/>
      <c r="AE79" s="531"/>
      <c r="AF79" s="531"/>
      <c r="AG79" s="532"/>
    </row>
    <row r="80" spans="1:33">
      <c r="A80" s="530"/>
      <c r="B80" s="531"/>
      <c r="C80" s="531"/>
      <c r="D80" s="531"/>
      <c r="E80" s="531"/>
      <c r="F80" s="532"/>
      <c r="G80" s="533"/>
      <c r="H80" s="534"/>
      <c r="I80" s="534"/>
      <c r="J80" s="534"/>
      <c r="K80" s="534"/>
      <c r="L80" s="108"/>
      <c r="M80" s="535"/>
      <c r="N80" s="536"/>
      <c r="O80" s="536"/>
      <c r="P80" s="536"/>
      <c r="Q80" s="536"/>
      <c r="R80" s="536"/>
      <c r="S80" s="536"/>
      <c r="T80" s="536"/>
      <c r="U80" s="536"/>
      <c r="V80" s="536"/>
      <c r="W80" s="536"/>
      <c r="X80" s="537"/>
      <c r="Y80" s="533"/>
      <c r="Z80" s="534"/>
      <c r="AA80" s="534"/>
      <c r="AB80" s="534"/>
      <c r="AC80" s="538"/>
      <c r="AD80" s="530"/>
      <c r="AE80" s="531"/>
      <c r="AF80" s="531"/>
      <c r="AG80" s="532"/>
    </row>
    <row r="81" spans="1:33">
      <c r="A81" s="530"/>
      <c r="B81" s="531"/>
      <c r="C81" s="531"/>
      <c r="D81" s="531"/>
      <c r="E81" s="531"/>
      <c r="F81" s="532"/>
      <c r="G81" s="533"/>
      <c r="H81" s="534"/>
      <c r="I81" s="534"/>
      <c r="J81" s="534"/>
      <c r="K81" s="534"/>
      <c r="L81" s="108"/>
      <c r="M81" s="535"/>
      <c r="N81" s="536"/>
      <c r="O81" s="536"/>
      <c r="P81" s="536"/>
      <c r="Q81" s="536"/>
      <c r="R81" s="536"/>
      <c r="S81" s="536"/>
      <c r="T81" s="536"/>
      <c r="U81" s="536"/>
      <c r="V81" s="536"/>
      <c r="W81" s="536"/>
      <c r="X81" s="537"/>
      <c r="Y81" s="533"/>
      <c r="Z81" s="534"/>
      <c r="AA81" s="534"/>
      <c r="AB81" s="534"/>
      <c r="AC81" s="538"/>
      <c r="AD81" s="530"/>
      <c r="AE81" s="531"/>
      <c r="AF81" s="531"/>
      <c r="AG81" s="532"/>
    </row>
    <row r="82" spans="1:33">
      <c r="A82" s="530"/>
      <c r="B82" s="531"/>
      <c r="C82" s="531"/>
      <c r="D82" s="531"/>
      <c r="E82" s="531"/>
      <c r="F82" s="532"/>
      <c r="G82" s="533"/>
      <c r="H82" s="534"/>
      <c r="I82" s="534"/>
      <c r="J82" s="534"/>
      <c r="K82" s="534"/>
      <c r="L82" s="108"/>
      <c r="M82" s="535"/>
      <c r="N82" s="536"/>
      <c r="O82" s="536"/>
      <c r="P82" s="536"/>
      <c r="Q82" s="536"/>
      <c r="R82" s="536"/>
      <c r="S82" s="536"/>
      <c r="T82" s="536"/>
      <c r="U82" s="536"/>
      <c r="V82" s="536"/>
      <c r="W82" s="536"/>
      <c r="X82" s="537"/>
      <c r="Y82" s="533"/>
      <c r="Z82" s="534"/>
      <c r="AA82" s="534"/>
      <c r="AB82" s="534"/>
      <c r="AC82" s="538"/>
      <c r="AD82" s="530"/>
      <c r="AE82" s="531"/>
      <c r="AF82" s="531"/>
      <c r="AG82" s="532"/>
    </row>
    <row r="83" spans="1:33">
      <c r="A83" s="530"/>
      <c r="B83" s="531"/>
      <c r="C83" s="531"/>
      <c r="D83" s="531"/>
      <c r="E83" s="531"/>
      <c r="F83" s="532"/>
      <c r="G83" s="533"/>
      <c r="H83" s="534"/>
      <c r="I83" s="534"/>
      <c r="J83" s="534"/>
      <c r="K83" s="534"/>
      <c r="L83" s="108"/>
      <c r="M83" s="535"/>
      <c r="N83" s="536"/>
      <c r="O83" s="536"/>
      <c r="P83" s="536"/>
      <c r="Q83" s="536"/>
      <c r="R83" s="536"/>
      <c r="S83" s="536"/>
      <c r="T83" s="536"/>
      <c r="U83" s="536"/>
      <c r="V83" s="536"/>
      <c r="W83" s="536"/>
      <c r="X83" s="537"/>
      <c r="Y83" s="533"/>
      <c r="Z83" s="534"/>
      <c r="AA83" s="534"/>
      <c r="AB83" s="534"/>
      <c r="AC83" s="538"/>
      <c r="AD83" s="530"/>
      <c r="AE83" s="531"/>
      <c r="AF83" s="531"/>
      <c r="AG83" s="532"/>
    </row>
    <row r="84" spans="1:33">
      <c r="A84" s="530"/>
      <c r="B84" s="531"/>
      <c r="C84" s="531"/>
      <c r="D84" s="531"/>
      <c r="E84" s="531"/>
      <c r="F84" s="532"/>
      <c r="G84" s="533"/>
      <c r="H84" s="534"/>
      <c r="I84" s="534"/>
      <c r="J84" s="534"/>
      <c r="K84" s="534"/>
      <c r="L84" s="108"/>
      <c r="M84" s="535"/>
      <c r="N84" s="536"/>
      <c r="O84" s="536"/>
      <c r="P84" s="536"/>
      <c r="Q84" s="536"/>
      <c r="R84" s="536"/>
      <c r="S84" s="536"/>
      <c r="T84" s="536"/>
      <c r="U84" s="536"/>
      <c r="V84" s="536"/>
      <c r="W84" s="536"/>
      <c r="X84" s="537"/>
      <c r="Y84" s="533"/>
      <c r="Z84" s="534"/>
      <c r="AA84" s="534"/>
      <c r="AB84" s="534"/>
      <c r="AC84" s="538"/>
      <c r="AD84" s="530"/>
      <c r="AE84" s="531"/>
      <c r="AF84" s="531"/>
      <c r="AG84" s="532"/>
    </row>
    <row r="85" spans="1:33">
      <c r="A85" s="530"/>
      <c r="B85" s="531"/>
      <c r="C85" s="531"/>
      <c r="D85" s="531"/>
      <c r="E85" s="531"/>
      <c r="F85" s="532"/>
      <c r="G85" s="533"/>
      <c r="H85" s="534"/>
      <c r="I85" s="534"/>
      <c r="J85" s="534"/>
      <c r="K85" s="534"/>
      <c r="L85" s="108"/>
      <c r="M85" s="535"/>
      <c r="N85" s="536"/>
      <c r="O85" s="536"/>
      <c r="P85" s="536"/>
      <c r="Q85" s="536"/>
      <c r="R85" s="536"/>
      <c r="S85" s="536"/>
      <c r="T85" s="536"/>
      <c r="U85" s="536"/>
      <c r="V85" s="536"/>
      <c r="W85" s="536"/>
      <c r="X85" s="537"/>
      <c r="Y85" s="533"/>
      <c r="Z85" s="534"/>
      <c r="AA85" s="534"/>
      <c r="AB85" s="534"/>
      <c r="AC85" s="538"/>
      <c r="AD85" s="530"/>
      <c r="AE85" s="531"/>
      <c r="AF85" s="531"/>
      <c r="AG85" s="532"/>
    </row>
    <row r="86" spans="1:33">
      <c r="A86" s="530"/>
      <c r="B86" s="531"/>
      <c r="C86" s="531"/>
      <c r="D86" s="531"/>
      <c r="E86" s="531"/>
      <c r="F86" s="532"/>
      <c r="G86" s="533"/>
      <c r="H86" s="534"/>
      <c r="I86" s="534"/>
      <c r="J86" s="534"/>
      <c r="K86" s="534"/>
      <c r="L86" s="108"/>
      <c r="M86" s="535"/>
      <c r="N86" s="536"/>
      <c r="O86" s="536"/>
      <c r="P86" s="536"/>
      <c r="Q86" s="536"/>
      <c r="R86" s="536"/>
      <c r="S86" s="536"/>
      <c r="T86" s="536"/>
      <c r="U86" s="536"/>
      <c r="V86" s="536"/>
      <c r="W86" s="536"/>
      <c r="X86" s="537"/>
      <c r="Y86" s="533"/>
      <c r="Z86" s="534"/>
      <c r="AA86" s="534"/>
      <c r="AB86" s="534"/>
      <c r="AC86" s="538"/>
      <c r="AD86" s="530"/>
      <c r="AE86" s="531"/>
      <c r="AF86" s="531"/>
      <c r="AG86" s="532"/>
    </row>
    <row r="87" spans="1:33">
      <c r="A87" s="530"/>
      <c r="B87" s="531"/>
      <c r="C87" s="531"/>
      <c r="D87" s="531"/>
      <c r="E87" s="531"/>
      <c r="F87" s="532"/>
      <c r="G87" s="533"/>
      <c r="H87" s="534"/>
      <c r="I87" s="534"/>
      <c r="J87" s="534"/>
      <c r="K87" s="534"/>
      <c r="L87" s="108"/>
      <c r="M87" s="535"/>
      <c r="N87" s="536"/>
      <c r="O87" s="536"/>
      <c r="P87" s="536"/>
      <c r="Q87" s="536"/>
      <c r="R87" s="536"/>
      <c r="S87" s="536"/>
      <c r="T87" s="536"/>
      <c r="U87" s="536"/>
      <c r="V87" s="536"/>
      <c r="W87" s="536"/>
      <c r="X87" s="537"/>
      <c r="Y87" s="533"/>
      <c r="Z87" s="534"/>
      <c r="AA87" s="534"/>
      <c r="AB87" s="534"/>
      <c r="AC87" s="538"/>
      <c r="AD87" s="530"/>
      <c r="AE87" s="531"/>
      <c r="AF87" s="531"/>
      <c r="AG87" s="532"/>
    </row>
    <row r="88" spans="1:33">
      <c r="A88" s="530"/>
      <c r="B88" s="531"/>
      <c r="C88" s="531"/>
      <c r="D88" s="531"/>
      <c r="E88" s="531"/>
      <c r="F88" s="532"/>
      <c r="G88" s="533"/>
      <c r="H88" s="534"/>
      <c r="I88" s="534"/>
      <c r="J88" s="534"/>
      <c r="K88" s="534"/>
      <c r="L88" s="108"/>
      <c r="M88" s="535"/>
      <c r="N88" s="536"/>
      <c r="O88" s="536"/>
      <c r="P88" s="536"/>
      <c r="Q88" s="536"/>
      <c r="R88" s="536"/>
      <c r="S88" s="536"/>
      <c r="T88" s="536"/>
      <c r="U88" s="536"/>
      <c r="V88" s="536"/>
      <c r="W88" s="536"/>
      <c r="X88" s="537"/>
      <c r="Y88" s="533"/>
      <c r="Z88" s="534"/>
      <c r="AA88" s="534"/>
      <c r="AB88" s="534"/>
      <c r="AC88" s="538"/>
      <c r="AD88" s="530"/>
      <c r="AE88" s="531"/>
      <c r="AF88" s="531"/>
      <c r="AG88" s="532"/>
    </row>
    <row r="89" spans="1:33">
      <c r="A89" s="530"/>
      <c r="B89" s="531"/>
      <c r="C89" s="531"/>
      <c r="D89" s="531"/>
      <c r="E89" s="531"/>
      <c r="F89" s="532"/>
      <c r="G89" s="533"/>
      <c r="H89" s="534"/>
      <c r="I89" s="534"/>
      <c r="J89" s="534"/>
      <c r="K89" s="534"/>
      <c r="L89" s="108"/>
      <c r="M89" s="535"/>
      <c r="N89" s="536"/>
      <c r="O89" s="536"/>
      <c r="P89" s="536"/>
      <c r="Q89" s="536"/>
      <c r="R89" s="536"/>
      <c r="S89" s="536"/>
      <c r="T89" s="536"/>
      <c r="U89" s="536"/>
      <c r="V89" s="536"/>
      <c r="W89" s="536"/>
      <c r="X89" s="537"/>
      <c r="Y89" s="533"/>
      <c r="Z89" s="534"/>
      <c r="AA89" s="534"/>
      <c r="AB89" s="534"/>
      <c r="AC89" s="538"/>
      <c r="AD89" s="530"/>
      <c r="AE89" s="531"/>
      <c r="AF89" s="531"/>
      <c r="AG89" s="532"/>
    </row>
    <row r="90" spans="1:33">
      <c r="A90" s="530"/>
      <c r="B90" s="531"/>
      <c r="C90" s="531"/>
      <c r="D90" s="531"/>
      <c r="E90" s="531"/>
      <c r="F90" s="532"/>
      <c r="G90" s="533"/>
      <c r="H90" s="534"/>
      <c r="I90" s="534"/>
      <c r="J90" s="534"/>
      <c r="K90" s="534"/>
      <c r="L90" s="108"/>
      <c r="M90" s="535"/>
      <c r="N90" s="536"/>
      <c r="O90" s="536"/>
      <c r="P90" s="536"/>
      <c r="Q90" s="536"/>
      <c r="R90" s="536"/>
      <c r="S90" s="536"/>
      <c r="T90" s="536"/>
      <c r="U90" s="536"/>
      <c r="V90" s="536"/>
      <c r="W90" s="536"/>
      <c r="X90" s="537"/>
      <c r="Y90" s="533"/>
      <c r="Z90" s="534"/>
      <c r="AA90" s="534"/>
      <c r="AB90" s="534"/>
      <c r="AC90" s="538"/>
      <c r="AD90" s="530"/>
      <c r="AE90" s="531"/>
      <c r="AF90" s="531"/>
      <c r="AG90" s="532"/>
    </row>
    <row r="91" spans="1:33">
      <c r="A91" s="530"/>
      <c r="B91" s="531"/>
      <c r="C91" s="531"/>
      <c r="D91" s="531"/>
      <c r="E91" s="531"/>
      <c r="F91" s="532"/>
      <c r="G91" s="533"/>
      <c r="H91" s="534"/>
      <c r="I91" s="534"/>
      <c r="J91" s="534"/>
      <c r="K91" s="534"/>
      <c r="L91" s="108"/>
      <c r="M91" s="535"/>
      <c r="N91" s="536"/>
      <c r="O91" s="536"/>
      <c r="P91" s="536"/>
      <c r="Q91" s="536"/>
      <c r="R91" s="536"/>
      <c r="S91" s="536"/>
      <c r="T91" s="536"/>
      <c r="U91" s="536"/>
      <c r="V91" s="536"/>
      <c r="W91" s="536"/>
      <c r="X91" s="537"/>
      <c r="Y91" s="533"/>
      <c r="Z91" s="534"/>
      <c r="AA91" s="534"/>
      <c r="AB91" s="534"/>
      <c r="AC91" s="538"/>
      <c r="AD91" s="530"/>
      <c r="AE91" s="531"/>
      <c r="AF91" s="531"/>
      <c r="AG91" s="532"/>
    </row>
    <row r="92" spans="1:33">
      <c r="A92" s="530"/>
      <c r="B92" s="531"/>
      <c r="C92" s="531"/>
      <c r="D92" s="531"/>
      <c r="E92" s="531"/>
      <c r="F92" s="532"/>
      <c r="G92" s="533"/>
      <c r="H92" s="534"/>
      <c r="I92" s="534"/>
      <c r="J92" s="534"/>
      <c r="K92" s="534"/>
      <c r="L92" s="108"/>
      <c r="M92" s="535"/>
      <c r="N92" s="536"/>
      <c r="O92" s="536"/>
      <c r="P92" s="536"/>
      <c r="Q92" s="536"/>
      <c r="R92" s="536"/>
      <c r="S92" s="536"/>
      <c r="T92" s="536"/>
      <c r="U92" s="536"/>
      <c r="V92" s="536"/>
      <c r="W92" s="536"/>
      <c r="X92" s="537"/>
      <c r="Y92" s="533"/>
      <c r="Z92" s="534"/>
      <c r="AA92" s="534"/>
      <c r="AB92" s="534"/>
      <c r="AC92" s="538"/>
      <c r="AD92" s="530"/>
      <c r="AE92" s="531"/>
      <c r="AF92" s="531"/>
      <c r="AG92" s="532"/>
    </row>
    <row r="93" spans="1:33">
      <c r="A93" s="530"/>
      <c r="B93" s="531"/>
      <c r="C93" s="531"/>
      <c r="D93" s="531"/>
      <c r="E93" s="531"/>
      <c r="F93" s="532"/>
      <c r="G93" s="533"/>
      <c r="H93" s="534"/>
      <c r="I93" s="534"/>
      <c r="J93" s="534"/>
      <c r="K93" s="534"/>
      <c r="L93" s="108"/>
      <c r="M93" s="535"/>
      <c r="N93" s="536"/>
      <c r="O93" s="536"/>
      <c r="P93" s="536"/>
      <c r="Q93" s="536"/>
      <c r="R93" s="536"/>
      <c r="S93" s="536"/>
      <c r="T93" s="536"/>
      <c r="U93" s="536"/>
      <c r="V93" s="536"/>
      <c r="W93" s="536"/>
      <c r="X93" s="537"/>
      <c r="Y93" s="533"/>
      <c r="Z93" s="534"/>
      <c r="AA93" s="534"/>
      <c r="AB93" s="534"/>
      <c r="AC93" s="538"/>
      <c r="AD93" s="530"/>
      <c r="AE93" s="531"/>
      <c r="AF93" s="531"/>
      <c r="AG93" s="532"/>
    </row>
    <row r="94" spans="1:33">
      <c r="A94" s="530"/>
      <c r="B94" s="531"/>
      <c r="C94" s="531"/>
      <c r="D94" s="531"/>
      <c r="E94" s="531"/>
      <c r="F94" s="532"/>
      <c r="G94" s="533"/>
      <c r="H94" s="534"/>
      <c r="I94" s="534"/>
      <c r="J94" s="534"/>
      <c r="K94" s="534"/>
      <c r="L94" s="108"/>
      <c r="M94" s="535"/>
      <c r="N94" s="536"/>
      <c r="O94" s="536"/>
      <c r="P94" s="536"/>
      <c r="Q94" s="536"/>
      <c r="R94" s="536"/>
      <c r="S94" s="536"/>
      <c r="T94" s="536"/>
      <c r="U94" s="536"/>
      <c r="V94" s="536"/>
      <c r="W94" s="536"/>
      <c r="X94" s="537"/>
      <c r="Y94" s="533"/>
      <c r="Z94" s="534"/>
      <c r="AA94" s="534"/>
      <c r="AB94" s="534"/>
      <c r="AC94" s="538"/>
      <c r="AD94" s="530"/>
      <c r="AE94" s="531"/>
      <c r="AF94" s="531"/>
      <c r="AG94" s="532"/>
    </row>
    <row r="95" spans="1:33">
      <c r="A95" s="520"/>
      <c r="B95" s="521"/>
      <c r="C95" s="521"/>
      <c r="D95" s="521"/>
      <c r="E95" s="521"/>
      <c r="F95" s="522"/>
      <c r="G95" s="523"/>
      <c r="H95" s="524"/>
      <c r="I95" s="524"/>
      <c r="J95" s="524"/>
      <c r="K95" s="524"/>
      <c r="L95" s="109"/>
      <c r="M95" s="525"/>
      <c r="N95" s="526"/>
      <c r="O95" s="526"/>
      <c r="P95" s="526"/>
      <c r="Q95" s="526"/>
      <c r="R95" s="526"/>
      <c r="S95" s="526"/>
      <c r="T95" s="526"/>
      <c r="U95" s="526"/>
      <c r="V95" s="526"/>
      <c r="W95" s="526"/>
      <c r="X95" s="527"/>
      <c r="Y95" s="523"/>
      <c r="Z95" s="524"/>
      <c r="AA95" s="524"/>
      <c r="AB95" s="524"/>
      <c r="AC95" s="528"/>
      <c r="AD95" s="520"/>
      <c r="AE95" s="521"/>
      <c r="AF95" s="521"/>
      <c r="AG95" s="522"/>
    </row>
    <row r="101" spans="1:33" ht="13.5">
      <c r="A101" s="529" t="s">
        <v>90</v>
      </c>
      <c r="B101" s="529"/>
      <c r="C101" s="529"/>
      <c r="D101" s="529"/>
      <c r="E101" s="529"/>
      <c r="F101" s="529"/>
      <c r="G101" s="529"/>
      <c r="H101" s="529"/>
      <c r="I101" s="529"/>
      <c r="J101" s="529"/>
      <c r="K101" s="529"/>
      <c r="L101" s="529"/>
      <c r="M101" s="529"/>
      <c r="N101" s="529"/>
      <c r="O101" s="529"/>
      <c r="P101" s="529"/>
      <c r="Q101" s="529"/>
      <c r="R101" s="529"/>
      <c r="S101" s="529"/>
      <c r="T101" s="529"/>
      <c r="U101" s="529"/>
      <c r="V101" s="529"/>
      <c r="W101" s="529"/>
      <c r="X101" s="529"/>
      <c r="Y101" s="529"/>
      <c r="Z101" s="529"/>
      <c r="AA101" s="529"/>
      <c r="AB101" s="529"/>
      <c r="AC101" s="529"/>
      <c r="AD101" s="529"/>
      <c r="AE101" s="529"/>
      <c r="AF101" s="529"/>
      <c r="AG101" s="529"/>
    </row>
    <row r="102" spans="1:33">
      <c r="A102" s="519" t="s">
        <v>91</v>
      </c>
      <c r="B102" s="519"/>
      <c r="C102" s="519"/>
      <c r="D102" s="519"/>
      <c r="E102" s="519"/>
      <c r="F102" s="519"/>
      <c r="G102" s="519"/>
      <c r="H102" s="519" t="s">
        <v>92</v>
      </c>
      <c r="I102" s="519"/>
      <c r="J102" s="519"/>
      <c r="K102" s="519"/>
      <c r="L102" s="519"/>
      <c r="M102" s="519"/>
      <c r="N102" s="519"/>
      <c r="O102" s="519"/>
      <c r="P102" s="519" t="s">
        <v>93</v>
      </c>
      <c r="Q102" s="519"/>
      <c r="R102" s="519"/>
      <c r="S102" s="519" t="s">
        <v>94</v>
      </c>
      <c r="T102" s="519"/>
      <c r="U102" s="519"/>
      <c r="V102" s="519"/>
      <c r="W102" s="519"/>
      <c r="X102" s="519" t="s">
        <v>85</v>
      </c>
      <c r="Y102" s="519"/>
      <c r="Z102" s="519"/>
      <c r="AA102" s="519"/>
      <c r="AB102" s="519"/>
      <c r="AC102" s="519" t="s">
        <v>95</v>
      </c>
      <c r="AD102" s="519"/>
      <c r="AE102" s="519"/>
      <c r="AF102" s="519"/>
      <c r="AG102" s="519"/>
    </row>
    <row r="103" spans="1:33">
      <c r="A103" s="514"/>
      <c r="B103" s="514"/>
      <c r="C103" s="514"/>
      <c r="D103" s="514"/>
      <c r="E103" s="514"/>
      <c r="F103" s="514"/>
      <c r="G103" s="514"/>
      <c r="H103" s="515"/>
      <c r="I103" s="515"/>
      <c r="J103" s="515"/>
      <c r="K103" s="515"/>
      <c r="L103" s="515"/>
      <c r="M103" s="515"/>
      <c r="N103" s="515"/>
      <c r="O103" s="515"/>
      <c r="P103" s="516"/>
      <c r="Q103" s="516"/>
      <c r="R103" s="516"/>
      <c r="S103" s="517"/>
      <c r="T103" s="517"/>
      <c r="U103" s="517"/>
      <c r="V103" s="517"/>
      <c r="W103" s="517"/>
      <c r="X103" s="517"/>
      <c r="Y103" s="517"/>
      <c r="Z103" s="517"/>
      <c r="AA103" s="517"/>
      <c r="AB103" s="517"/>
      <c r="AC103" s="518"/>
      <c r="AD103" s="518"/>
      <c r="AE103" s="518"/>
      <c r="AF103" s="518"/>
      <c r="AG103" s="518"/>
    </row>
    <row r="104" spans="1:33">
      <c r="A104" s="504"/>
      <c r="B104" s="504"/>
      <c r="C104" s="504"/>
      <c r="D104" s="504"/>
      <c r="E104" s="504"/>
      <c r="F104" s="504"/>
      <c r="G104" s="504"/>
      <c r="H104" s="506"/>
      <c r="I104" s="506"/>
      <c r="J104" s="506"/>
      <c r="K104" s="506"/>
      <c r="L104" s="506"/>
      <c r="M104" s="506"/>
      <c r="N104" s="506"/>
      <c r="O104" s="506"/>
      <c r="P104" s="508"/>
      <c r="Q104" s="508"/>
      <c r="R104" s="508"/>
      <c r="S104" s="510"/>
      <c r="T104" s="510"/>
      <c r="U104" s="510"/>
      <c r="V104" s="510"/>
      <c r="W104" s="510"/>
      <c r="X104" s="510"/>
      <c r="Y104" s="510"/>
      <c r="Z104" s="510"/>
      <c r="AA104" s="510"/>
      <c r="AB104" s="510"/>
      <c r="AC104" s="512"/>
      <c r="AD104" s="512"/>
      <c r="AE104" s="512"/>
      <c r="AF104" s="512"/>
      <c r="AG104" s="512"/>
    </row>
    <row r="105" spans="1:33">
      <c r="A105" s="504"/>
      <c r="B105" s="504"/>
      <c r="C105" s="504"/>
      <c r="D105" s="504"/>
      <c r="E105" s="504"/>
      <c r="F105" s="504"/>
      <c r="G105" s="504"/>
      <c r="H105" s="506"/>
      <c r="I105" s="506"/>
      <c r="J105" s="506"/>
      <c r="K105" s="506"/>
      <c r="L105" s="506"/>
      <c r="M105" s="506"/>
      <c r="N105" s="506"/>
      <c r="O105" s="506"/>
      <c r="P105" s="508"/>
      <c r="Q105" s="508"/>
      <c r="R105" s="508"/>
      <c r="S105" s="510"/>
      <c r="T105" s="510"/>
      <c r="U105" s="510"/>
      <c r="V105" s="510"/>
      <c r="W105" s="510"/>
      <c r="X105" s="510"/>
      <c r="Y105" s="510"/>
      <c r="Z105" s="510"/>
      <c r="AA105" s="510"/>
      <c r="AB105" s="510"/>
      <c r="AC105" s="512"/>
      <c r="AD105" s="512"/>
      <c r="AE105" s="512"/>
      <c r="AF105" s="512"/>
      <c r="AG105" s="512"/>
    </row>
    <row r="106" spans="1:33">
      <c r="A106" s="504"/>
      <c r="B106" s="504"/>
      <c r="C106" s="504"/>
      <c r="D106" s="504"/>
      <c r="E106" s="504"/>
      <c r="F106" s="504"/>
      <c r="G106" s="504"/>
      <c r="H106" s="506"/>
      <c r="I106" s="506"/>
      <c r="J106" s="506"/>
      <c r="K106" s="506"/>
      <c r="L106" s="506"/>
      <c r="M106" s="506"/>
      <c r="N106" s="506"/>
      <c r="O106" s="506"/>
      <c r="P106" s="508"/>
      <c r="Q106" s="508"/>
      <c r="R106" s="508"/>
      <c r="S106" s="510"/>
      <c r="T106" s="510"/>
      <c r="U106" s="510"/>
      <c r="V106" s="510"/>
      <c r="W106" s="510"/>
      <c r="X106" s="510"/>
      <c r="Y106" s="510"/>
      <c r="Z106" s="510"/>
      <c r="AA106" s="510"/>
      <c r="AB106" s="510"/>
      <c r="AC106" s="512"/>
      <c r="AD106" s="512"/>
      <c r="AE106" s="512"/>
      <c r="AF106" s="512"/>
      <c r="AG106" s="512"/>
    </row>
    <row r="107" spans="1:33">
      <c r="A107" s="504"/>
      <c r="B107" s="504"/>
      <c r="C107" s="504"/>
      <c r="D107" s="504"/>
      <c r="E107" s="504"/>
      <c r="F107" s="504"/>
      <c r="G107" s="504"/>
      <c r="H107" s="506"/>
      <c r="I107" s="506"/>
      <c r="J107" s="506"/>
      <c r="K107" s="506"/>
      <c r="L107" s="506"/>
      <c r="M107" s="506"/>
      <c r="N107" s="506"/>
      <c r="O107" s="506"/>
      <c r="P107" s="508"/>
      <c r="Q107" s="508"/>
      <c r="R107" s="508"/>
      <c r="S107" s="510"/>
      <c r="T107" s="510"/>
      <c r="U107" s="510"/>
      <c r="V107" s="510"/>
      <c r="W107" s="510"/>
      <c r="X107" s="510"/>
      <c r="Y107" s="510"/>
      <c r="Z107" s="510"/>
      <c r="AA107" s="510"/>
      <c r="AB107" s="510"/>
      <c r="AC107" s="512"/>
      <c r="AD107" s="512"/>
      <c r="AE107" s="512"/>
      <c r="AF107" s="512"/>
      <c r="AG107" s="512"/>
    </row>
    <row r="108" spans="1:33">
      <c r="A108" s="504"/>
      <c r="B108" s="504"/>
      <c r="C108" s="504"/>
      <c r="D108" s="504"/>
      <c r="E108" s="504"/>
      <c r="F108" s="504"/>
      <c r="G108" s="504"/>
      <c r="H108" s="506"/>
      <c r="I108" s="506"/>
      <c r="J108" s="506"/>
      <c r="K108" s="506"/>
      <c r="L108" s="506"/>
      <c r="M108" s="506"/>
      <c r="N108" s="506"/>
      <c r="O108" s="506"/>
      <c r="P108" s="508"/>
      <c r="Q108" s="508"/>
      <c r="R108" s="508"/>
      <c r="S108" s="510"/>
      <c r="T108" s="510"/>
      <c r="U108" s="510"/>
      <c r="V108" s="510"/>
      <c r="W108" s="510"/>
      <c r="X108" s="510"/>
      <c r="Y108" s="510"/>
      <c r="Z108" s="510"/>
      <c r="AA108" s="510"/>
      <c r="AB108" s="510"/>
      <c r="AC108" s="512"/>
      <c r="AD108" s="512"/>
      <c r="AE108" s="512"/>
      <c r="AF108" s="512"/>
      <c r="AG108" s="512"/>
    </row>
    <row r="109" spans="1:33">
      <c r="A109" s="504"/>
      <c r="B109" s="504"/>
      <c r="C109" s="504"/>
      <c r="D109" s="504"/>
      <c r="E109" s="504"/>
      <c r="F109" s="504"/>
      <c r="G109" s="504"/>
      <c r="H109" s="506"/>
      <c r="I109" s="506"/>
      <c r="J109" s="506"/>
      <c r="K109" s="506"/>
      <c r="L109" s="506"/>
      <c r="M109" s="506"/>
      <c r="N109" s="506"/>
      <c r="O109" s="506"/>
      <c r="P109" s="508"/>
      <c r="Q109" s="508"/>
      <c r="R109" s="508"/>
      <c r="S109" s="510"/>
      <c r="T109" s="510"/>
      <c r="U109" s="510"/>
      <c r="V109" s="510"/>
      <c r="W109" s="510"/>
      <c r="X109" s="510"/>
      <c r="Y109" s="510"/>
      <c r="Z109" s="510"/>
      <c r="AA109" s="510"/>
      <c r="AB109" s="510"/>
      <c r="AC109" s="512"/>
      <c r="AD109" s="512"/>
      <c r="AE109" s="512"/>
      <c r="AF109" s="512"/>
      <c r="AG109" s="512"/>
    </row>
    <row r="110" spans="1:33">
      <c r="A110" s="505"/>
      <c r="B110" s="505"/>
      <c r="C110" s="505"/>
      <c r="D110" s="505"/>
      <c r="E110" s="505"/>
      <c r="F110" s="505"/>
      <c r="G110" s="505"/>
      <c r="H110" s="507"/>
      <c r="I110" s="507"/>
      <c r="J110" s="507"/>
      <c r="K110" s="507"/>
      <c r="L110" s="507"/>
      <c r="M110" s="507"/>
      <c r="N110" s="507"/>
      <c r="O110" s="507"/>
      <c r="P110" s="509"/>
      <c r="Q110" s="509"/>
      <c r="R110" s="509"/>
      <c r="S110" s="511"/>
      <c r="T110" s="511"/>
      <c r="U110" s="511"/>
      <c r="V110" s="511"/>
      <c r="W110" s="511"/>
      <c r="X110" s="511"/>
      <c r="Y110" s="511"/>
      <c r="Z110" s="511"/>
      <c r="AA110" s="511"/>
      <c r="AB110" s="511"/>
      <c r="AC110" s="513"/>
      <c r="AD110" s="513"/>
      <c r="AE110" s="513"/>
      <c r="AF110" s="513"/>
      <c r="AG110" s="513"/>
    </row>
  </sheetData>
  <sheetProtection algorithmName="SHA-512" hashValue="lltolzhkEh0+S6R9j8cVgl22uXDCr2TuGeHsjG5hSJN4K9ZUWoNMxuzZi+Ab7iXsJbNTbbofaqtAK/Jr6U2HhA==" saltValue="Wwef/y+dzqT25uJ0MfRHcQ==" spinCount="100000" sheet="1" formatCells="0" formatColumns="0" formatRows="0" selectLockedCells="1"/>
  <mergeCells count="422">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Z7:AF7"/>
    <mergeCell ref="A16:F16"/>
    <mergeCell ref="G16:K16"/>
    <mergeCell ref="M16:X16"/>
    <mergeCell ref="Y16:AC16"/>
    <mergeCell ref="AD16:AG16"/>
    <mergeCell ref="C8:J11"/>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9:G50"/>
    <mergeCell ref="H49:O50"/>
    <mergeCell ref="P49:R50"/>
    <mergeCell ref="S49:W50"/>
    <mergeCell ref="X49:AB50"/>
    <mergeCell ref="AC49:AG50"/>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96713-7897-43DF-AA32-F251E6DA8748}">
  <sheetPr>
    <tabColor theme="5" tint="0.59999389629810485"/>
    <pageSetUpPr fitToPage="1"/>
  </sheetPr>
  <dimension ref="A1:AM110"/>
  <sheetViews>
    <sheetView showGridLines="0" view="pageBreakPreview" zoomScaleNormal="100" zoomScaleSheetLayoutView="100" workbookViewId="0">
      <selection activeCell="C17" sqref="C17:Y17"/>
    </sheetView>
  </sheetViews>
  <sheetFormatPr defaultColWidth="2.33203125" defaultRowHeight="12.5"/>
  <cols>
    <col min="1" max="37" width="2.33203125" style="3"/>
    <col min="38" max="52" width="0" style="3" hidden="1" customWidth="1"/>
    <col min="53" max="16384" width="2.33203125" style="3"/>
  </cols>
  <sheetData>
    <row r="1" spans="1:39" ht="15" customHeight="1">
      <c r="A1" s="568" t="s">
        <v>509</v>
      </c>
      <c r="B1" s="568"/>
      <c r="C1" s="568"/>
      <c r="D1" s="568"/>
      <c r="E1" s="568"/>
      <c r="F1" s="568"/>
      <c r="G1" s="568"/>
      <c r="H1" s="568"/>
      <c r="I1" s="568"/>
      <c r="J1" s="568"/>
      <c r="K1" s="568"/>
      <c r="L1" s="568"/>
      <c r="M1" s="568"/>
      <c r="N1" s="568"/>
      <c r="O1" s="568"/>
      <c r="P1" s="568"/>
      <c r="Q1" s="568"/>
      <c r="R1" s="568"/>
      <c r="S1" s="568"/>
      <c r="T1" s="568"/>
      <c r="U1" s="568"/>
      <c r="V1" s="568"/>
      <c r="W1" s="568"/>
      <c r="X1" s="568"/>
      <c r="Y1" s="568"/>
      <c r="Z1" s="568"/>
      <c r="AA1" s="568"/>
      <c r="AB1" s="568"/>
      <c r="AC1" s="568"/>
      <c r="AD1" s="568"/>
      <c r="AE1" s="568"/>
      <c r="AF1" s="568"/>
      <c r="AG1" s="568"/>
      <c r="AL1" s="144" t="s">
        <v>482</v>
      </c>
    </row>
    <row r="2" spans="1:39" ht="15">
      <c r="A2" s="1" t="s">
        <v>97</v>
      </c>
      <c r="B2" s="1"/>
      <c r="C2" s="1"/>
      <c r="D2" s="1"/>
      <c r="E2" s="1"/>
      <c r="F2" s="1"/>
      <c r="G2" s="439" t="str">
        <f>IF(表紙様式第1別紙!C12="","",表紙様式第1別紙!C12)</f>
        <v/>
      </c>
      <c r="H2" s="440"/>
      <c r="I2" s="440"/>
      <c r="J2" s="440"/>
      <c r="K2" s="440"/>
      <c r="L2" s="440"/>
      <c r="M2" s="440"/>
      <c r="N2" s="440"/>
      <c r="O2" s="440"/>
      <c r="P2" s="440"/>
      <c r="Q2" s="440"/>
      <c r="R2" s="440"/>
      <c r="S2" s="440"/>
      <c r="T2" s="440"/>
      <c r="U2" s="440"/>
      <c r="V2" s="440"/>
      <c r="W2" s="440"/>
      <c r="X2" s="440"/>
      <c r="Y2" s="440"/>
      <c r="Z2" s="440"/>
      <c r="AA2" s="593"/>
      <c r="AB2" s="594"/>
      <c r="AC2" s="569"/>
      <c r="AD2" s="569"/>
      <c r="AE2" s="569"/>
      <c r="AF2" s="569"/>
      <c r="AG2" s="569"/>
      <c r="AL2" s="145" t="s">
        <v>490</v>
      </c>
    </row>
    <row r="3" spans="1:39" ht="17.25" customHeight="1">
      <c r="A3" s="570" t="s">
        <v>485</v>
      </c>
      <c r="B3" s="570"/>
      <c r="C3" s="570"/>
      <c r="D3" s="570"/>
      <c r="E3" s="570"/>
      <c r="F3" s="570"/>
      <c r="G3" s="570"/>
      <c r="H3" s="570"/>
      <c r="I3" s="570"/>
      <c r="J3" s="570"/>
      <c r="K3" s="570"/>
      <c r="L3" s="570"/>
      <c r="M3" s="570"/>
      <c r="N3" s="570"/>
      <c r="O3" s="570"/>
      <c r="P3" s="571"/>
      <c r="Q3" s="519" t="s">
        <v>74</v>
      </c>
      <c r="R3" s="519"/>
      <c r="S3" s="519"/>
      <c r="T3" s="519"/>
      <c r="U3" s="519">
        <v>2026</v>
      </c>
      <c r="V3" s="519"/>
      <c r="W3" s="519"/>
      <c r="X3" s="519"/>
      <c r="Y3" s="556" t="s">
        <v>481</v>
      </c>
      <c r="Z3" s="556"/>
      <c r="AA3" s="595"/>
      <c r="AB3" s="595"/>
      <c r="AC3" s="595"/>
      <c r="AD3" s="595"/>
      <c r="AE3" s="519" t="s">
        <v>144</v>
      </c>
      <c r="AF3" s="519"/>
      <c r="AG3" s="519"/>
      <c r="AL3" s="145" t="s">
        <v>664</v>
      </c>
    </row>
    <row r="4" spans="1:39" ht="12" customHeight="1">
      <c r="A4" s="582" t="s">
        <v>75</v>
      </c>
      <c r="B4" s="582"/>
      <c r="C4" s="564" t="s">
        <v>76</v>
      </c>
      <c r="D4" s="564"/>
      <c r="E4" s="564"/>
      <c r="F4" s="564"/>
      <c r="G4" s="564"/>
      <c r="H4" s="564"/>
      <c r="I4" s="564"/>
      <c r="J4" s="564"/>
      <c r="K4" s="564" t="s">
        <v>77</v>
      </c>
      <c r="L4" s="564"/>
      <c r="M4" s="564"/>
      <c r="N4" s="564"/>
      <c r="O4" s="564"/>
      <c r="P4" s="564"/>
      <c r="Q4" s="564"/>
      <c r="R4" s="565" t="s">
        <v>78</v>
      </c>
      <c r="S4" s="564"/>
      <c r="T4" s="564"/>
      <c r="U4" s="564"/>
      <c r="V4" s="564"/>
      <c r="W4" s="564"/>
      <c r="X4" s="564"/>
      <c r="Y4" s="564"/>
      <c r="Z4" s="565" t="s">
        <v>79</v>
      </c>
      <c r="AA4" s="564"/>
      <c r="AB4" s="564"/>
      <c r="AC4" s="564"/>
      <c r="AD4" s="564"/>
      <c r="AE4" s="564"/>
      <c r="AF4" s="564"/>
      <c r="AG4" s="564"/>
    </row>
    <row r="5" spans="1:39" ht="12" customHeight="1">
      <c r="A5" s="582"/>
      <c r="B5" s="582"/>
      <c r="C5" s="564"/>
      <c r="D5" s="564"/>
      <c r="E5" s="564"/>
      <c r="F5" s="564"/>
      <c r="G5" s="564"/>
      <c r="H5" s="564"/>
      <c r="I5" s="564"/>
      <c r="J5" s="564"/>
      <c r="K5" s="564"/>
      <c r="L5" s="564"/>
      <c r="M5" s="564"/>
      <c r="N5" s="564"/>
      <c r="O5" s="564"/>
      <c r="P5" s="564"/>
      <c r="Q5" s="564"/>
      <c r="R5" s="564"/>
      <c r="S5" s="564"/>
      <c r="T5" s="564"/>
      <c r="U5" s="564"/>
      <c r="V5" s="564"/>
      <c r="W5" s="564"/>
      <c r="X5" s="564"/>
      <c r="Y5" s="564"/>
      <c r="Z5" s="564"/>
      <c r="AA5" s="564"/>
      <c r="AB5" s="564"/>
      <c r="AC5" s="564"/>
      <c r="AD5" s="564"/>
      <c r="AE5" s="564"/>
      <c r="AF5" s="564"/>
      <c r="AG5" s="564"/>
    </row>
    <row r="6" spans="1:39" ht="12" customHeight="1">
      <c r="A6" s="582"/>
      <c r="B6" s="582"/>
      <c r="C6" s="564"/>
      <c r="D6" s="564"/>
      <c r="E6" s="564"/>
      <c r="F6" s="564"/>
      <c r="G6" s="564"/>
      <c r="H6" s="564"/>
      <c r="I6" s="564"/>
      <c r="J6" s="564"/>
      <c r="K6" s="564"/>
      <c r="L6" s="564"/>
      <c r="M6" s="564"/>
      <c r="N6" s="564"/>
      <c r="O6" s="564"/>
      <c r="P6" s="564"/>
      <c r="Q6" s="564"/>
      <c r="R6" s="564"/>
      <c r="S6" s="564"/>
      <c r="T6" s="564"/>
      <c r="U6" s="564"/>
      <c r="V6" s="564"/>
      <c r="W6" s="564"/>
      <c r="X6" s="564"/>
      <c r="Y6" s="564"/>
      <c r="Z6" s="564"/>
      <c r="AA6" s="564"/>
      <c r="AB6" s="564"/>
      <c r="AC6" s="564"/>
      <c r="AD6" s="564"/>
      <c r="AE6" s="564"/>
      <c r="AF6" s="564"/>
      <c r="AG6" s="564"/>
    </row>
    <row r="7" spans="1:39" ht="12" customHeight="1">
      <c r="A7" s="582"/>
      <c r="B7" s="582"/>
      <c r="C7" s="567" t="str">
        <f>IF(OR('9.代表事業者2_2者(1年目)'!C7:I7="",'10.代表事業者2_2者(2年目)'!C7:I7=""),"",'9.代表事業者2_2者(1年目)'!C7:I7+'10.代表事業者2_2者(2年目)'!C7:I7+'11.代表事業者2_2者(3年目)'!C7:I7)</f>
        <v/>
      </c>
      <c r="D7" s="567"/>
      <c r="E7" s="567"/>
      <c r="F7" s="567"/>
      <c r="G7" s="567"/>
      <c r="H7" s="567"/>
      <c r="I7" s="567"/>
      <c r="J7" s="4" t="s">
        <v>28</v>
      </c>
      <c r="K7" s="567" t="str">
        <f>IF(OR('9.代表事業者2_2者(1年目)'!K7:P7="",'10.代表事業者2_2者(2年目)'!K7:P7=""),"",'9.代表事業者2_2者(1年目)'!K7:P7+'10.代表事業者2_2者(2年目)'!K7:P7+'11.代表事業者2_2者(3年目)'!K7:P7)</f>
        <v/>
      </c>
      <c r="L7" s="567"/>
      <c r="M7" s="567"/>
      <c r="N7" s="567"/>
      <c r="O7" s="567"/>
      <c r="P7" s="567"/>
      <c r="Q7" s="4" t="s">
        <v>28</v>
      </c>
      <c r="R7" s="567" t="str">
        <f>IF(OR('9.代表事業者2_2者(1年目)'!R7:X7="",'10.代表事業者2_2者(2年目)'!R7:X7=""),"",SUM('9.代表事業者2_2者(1年目)'!R7:X7,'10.代表事業者2_2者(2年目)'!R7:X7,'11.代表事業者2_2者(3年目)'!R7:X7))</f>
        <v/>
      </c>
      <c r="S7" s="567"/>
      <c r="T7" s="567"/>
      <c r="U7" s="567"/>
      <c r="V7" s="567"/>
      <c r="W7" s="567"/>
      <c r="X7" s="567"/>
      <c r="Y7" s="4" t="s">
        <v>28</v>
      </c>
      <c r="Z7" s="567" t="str">
        <f>IF(OR('9.代表事業者2_2者(1年目)'!Z7:AF7="",'10.代表事業者2_2者(2年目)'!Z7:AF7=""),"",'9.代表事業者2_2者(1年目)'!Z7:AF7+'10.代表事業者2_2者(2年目)'!Z7:AF7+'11.代表事業者2_2者(3年目)'!Z7:AF7)</f>
        <v/>
      </c>
      <c r="AA7" s="567"/>
      <c r="AB7" s="567"/>
      <c r="AC7" s="567"/>
      <c r="AD7" s="567"/>
      <c r="AE7" s="567"/>
      <c r="AF7" s="567"/>
      <c r="AG7" s="4" t="s">
        <v>28</v>
      </c>
    </row>
    <row r="8" spans="1:39" ht="12" customHeight="1">
      <c r="A8" s="582"/>
      <c r="B8" s="582"/>
      <c r="C8" s="565" t="s">
        <v>80</v>
      </c>
      <c r="D8" s="564"/>
      <c r="E8" s="564"/>
      <c r="F8" s="564"/>
      <c r="G8" s="564"/>
      <c r="H8" s="564"/>
      <c r="I8" s="564"/>
      <c r="J8" s="564"/>
      <c r="K8" s="572" t="s">
        <v>662</v>
      </c>
      <c r="L8" s="573"/>
      <c r="M8" s="573"/>
      <c r="N8" s="573"/>
      <c r="O8" s="573"/>
      <c r="P8" s="573"/>
      <c r="Q8" s="574"/>
      <c r="R8" s="565" t="s">
        <v>81</v>
      </c>
      <c r="S8" s="564"/>
      <c r="T8" s="564"/>
      <c r="U8" s="564"/>
      <c r="V8" s="564"/>
      <c r="W8" s="564"/>
      <c r="X8" s="564"/>
      <c r="Y8" s="564"/>
      <c r="Z8" s="565" t="s">
        <v>82</v>
      </c>
      <c r="AA8" s="564"/>
      <c r="AB8" s="564"/>
      <c r="AC8" s="564"/>
      <c r="AD8" s="564"/>
      <c r="AE8" s="564"/>
      <c r="AF8" s="564"/>
      <c r="AG8" s="564"/>
    </row>
    <row r="9" spans="1:39" ht="12" customHeight="1">
      <c r="A9" s="582"/>
      <c r="B9" s="582"/>
      <c r="C9" s="564"/>
      <c r="D9" s="564"/>
      <c r="E9" s="564"/>
      <c r="F9" s="564"/>
      <c r="G9" s="564"/>
      <c r="H9" s="564"/>
      <c r="I9" s="564"/>
      <c r="J9" s="564"/>
      <c r="K9" s="575" t="str">
        <f>IF(OR(C12="",C12=0),"　　(4)の額","　　　(4)と(5)を比較して")</f>
        <v>　　(4)の額</v>
      </c>
      <c r="L9" s="576"/>
      <c r="M9" s="576"/>
      <c r="N9" s="576"/>
      <c r="O9" s="576"/>
      <c r="P9" s="576"/>
      <c r="Q9" s="577"/>
      <c r="R9" s="564"/>
      <c r="S9" s="564"/>
      <c r="T9" s="564"/>
      <c r="U9" s="564"/>
      <c r="V9" s="564"/>
      <c r="W9" s="564"/>
      <c r="X9" s="564"/>
      <c r="Y9" s="564"/>
      <c r="Z9" s="564"/>
      <c r="AA9" s="564"/>
      <c r="AB9" s="564"/>
      <c r="AC9" s="564"/>
      <c r="AD9" s="564"/>
      <c r="AE9" s="564"/>
      <c r="AF9" s="564"/>
      <c r="AG9" s="564"/>
    </row>
    <row r="10" spans="1:39" ht="12" customHeight="1">
      <c r="A10" s="582"/>
      <c r="B10" s="582"/>
      <c r="C10" s="564"/>
      <c r="D10" s="564"/>
      <c r="E10" s="564"/>
      <c r="F10" s="564"/>
      <c r="G10" s="564"/>
      <c r="H10" s="564"/>
      <c r="I10" s="564"/>
      <c r="J10" s="564"/>
      <c r="K10" s="575" t="str">
        <f>IF(OR(C12="",C12=0),"","　　少ない方の額")</f>
        <v/>
      </c>
      <c r="L10" s="576"/>
      <c r="M10" s="576"/>
      <c r="N10" s="576"/>
      <c r="O10" s="576"/>
      <c r="P10" s="576"/>
      <c r="Q10" s="577"/>
      <c r="R10" s="564"/>
      <c r="S10" s="564"/>
      <c r="T10" s="564"/>
      <c r="U10" s="564"/>
      <c r="V10" s="564"/>
      <c r="W10" s="564"/>
      <c r="X10" s="564"/>
      <c r="Y10" s="564"/>
      <c r="Z10" s="564"/>
      <c r="AA10" s="564"/>
      <c r="AB10" s="564"/>
      <c r="AC10" s="564"/>
      <c r="AD10" s="564"/>
      <c r="AE10" s="564"/>
      <c r="AF10" s="564"/>
      <c r="AG10" s="564"/>
    </row>
    <row r="11" spans="1:39" ht="12" customHeight="1">
      <c r="A11" s="582"/>
      <c r="B11" s="582"/>
      <c r="C11" s="564"/>
      <c r="D11" s="564"/>
      <c r="E11" s="564"/>
      <c r="F11" s="564"/>
      <c r="G11" s="564"/>
      <c r="H11" s="564"/>
      <c r="I11" s="564"/>
      <c r="J11" s="564"/>
      <c r="K11" s="578"/>
      <c r="L11" s="579"/>
      <c r="M11" s="579"/>
      <c r="N11" s="579"/>
      <c r="O11" s="579"/>
      <c r="P11" s="579"/>
      <c r="Q11" s="580"/>
      <c r="R11" s="564"/>
      <c r="S11" s="564"/>
      <c r="T11" s="564"/>
      <c r="U11" s="564"/>
      <c r="V11" s="564"/>
      <c r="W11" s="564"/>
      <c r="X11" s="564"/>
      <c r="Y11" s="564"/>
      <c r="Z11" s="564"/>
      <c r="AA11" s="564"/>
      <c r="AB11" s="564"/>
      <c r="AC11" s="564"/>
      <c r="AD11" s="564"/>
      <c r="AE11" s="564"/>
      <c r="AF11" s="564"/>
      <c r="AG11" s="564"/>
      <c r="AM11" s="5"/>
    </row>
    <row r="12" spans="1:39" ht="12" customHeight="1">
      <c r="A12" s="582"/>
      <c r="B12" s="582"/>
      <c r="C12" s="588" t="str">
        <f>IF(OR('9.代表事業者2_2者(1年目)'!C12:I12="",'10.代表事業者2_2者(2年目)'!C12:I12=""),"",SUM('9.代表事業者2_2者(1年目)'!C12:I12,'10.代表事業者2_2者(2年目)'!C12:I12,'11.代表事業者2_2者(3年目)'!C12:I12))</f>
        <v/>
      </c>
      <c r="D12" s="588"/>
      <c r="E12" s="588"/>
      <c r="F12" s="588"/>
      <c r="G12" s="588"/>
      <c r="H12" s="588"/>
      <c r="I12" s="588"/>
      <c r="J12" s="4" t="s">
        <v>28</v>
      </c>
      <c r="K12" s="567" t="str">
        <f>IF(OR('9.代表事業者2_2者(1年目)'!K12:P12="",'10.代表事業者2_2者(2年目)'!K12:P12=""),"",SUM('9.代表事業者2_2者(1年目)'!K12:P12,'10.代表事業者2_2者(2年目)'!K12:P12,'11.代表事業者2_2者(3年目)'!K12:P12))</f>
        <v/>
      </c>
      <c r="L12" s="567"/>
      <c r="M12" s="567"/>
      <c r="N12" s="567"/>
      <c r="O12" s="567"/>
      <c r="P12" s="567"/>
      <c r="Q12" s="4" t="s">
        <v>28</v>
      </c>
      <c r="R12" s="567" t="str">
        <f>IF(OR('9.代表事業者2_2者(1年目)'!R12:X12="",'10.代表事業者2_2者(2年目)'!R12:X12=""),"",SUM('9.代表事業者2_2者(1年目)'!R12:X12,'10.代表事業者2_2者(2年目)'!R12:X12,'11.代表事業者2_2者(3年目)'!R12:X12))</f>
        <v/>
      </c>
      <c r="S12" s="567"/>
      <c r="T12" s="567"/>
      <c r="U12" s="567"/>
      <c r="V12" s="567"/>
      <c r="W12" s="567"/>
      <c r="X12" s="567"/>
      <c r="Y12" s="4" t="s">
        <v>28</v>
      </c>
      <c r="Z12" s="567" t="str">
        <f>IF(OR('9.代表事業者2_2者(1年目)'!Z12:AF12="",'10.代表事業者2_2者(2年目)'!Z12:AF12=""),"",MIN(SUM('9.代表事業者2_2者(1年目)'!Z12,'10.代表事業者2_2者(2年目)'!Z12,'11.代表事業者2_2者(3年目)'!Z12),事業のパラメータ!AF8))</f>
        <v/>
      </c>
      <c r="AA12" s="567"/>
      <c r="AB12" s="567"/>
      <c r="AC12" s="567"/>
      <c r="AD12" s="567"/>
      <c r="AE12" s="567"/>
      <c r="AF12" s="567"/>
      <c r="AG12" s="4" t="s">
        <v>28</v>
      </c>
      <c r="AL12" s="145" t="s">
        <v>489</v>
      </c>
    </row>
    <row r="13" spans="1:39" ht="12" customHeight="1">
      <c r="A13" s="583" t="s">
        <v>83</v>
      </c>
      <c r="B13" s="583"/>
      <c r="C13" s="583"/>
      <c r="D13" s="583"/>
      <c r="E13" s="583"/>
      <c r="F13" s="583"/>
      <c r="G13" s="583"/>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row>
    <row r="14" spans="1:39" ht="12" customHeight="1">
      <c r="A14" s="519" t="s">
        <v>84</v>
      </c>
      <c r="B14" s="519"/>
      <c r="C14" s="519"/>
      <c r="D14" s="519"/>
      <c r="E14" s="519"/>
      <c r="F14" s="519"/>
      <c r="G14" s="550" t="s">
        <v>85</v>
      </c>
      <c r="H14" s="551"/>
      <c r="I14" s="551"/>
      <c r="J14" s="551"/>
      <c r="K14" s="551"/>
      <c r="L14" s="552"/>
      <c r="M14" s="556" t="s">
        <v>86</v>
      </c>
      <c r="N14" s="556"/>
      <c r="O14" s="556"/>
      <c r="P14" s="556"/>
      <c r="Q14" s="556"/>
      <c r="R14" s="556"/>
      <c r="S14" s="556"/>
      <c r="T14" s="556"/>
      <c r="U14" s="556"/>
      <c r="V14" s="556"/>
      <c r="W14" s="556"/>
      <c r="X14" s="556"/>
      <c r="Y14" s="556"/>
      <c r="Z14" s="556"/>
      <c r="AA14" s="556"/>
      <c r="AB14" s="556"/>
      <c r="AC14" s="557"/>
      <c r="AD14" s="519" t="s">
        <v>87</v>
      </c>
      <c r="AE14" s="519"/>
      <c r="AF14" s="519"/>
      <c r="AG14" s="519"/>
    </row>
    <row r="15" spans="1:39" ht="12" customHeight="1">
      <c r="A15" s="519"/>
      <c r="B15" s="519"/>
      <c r="C15" s="519"/>
      <c r="D15" s="519"/>
      <c r="E15" s="519"/>
      <c r="F15" s="519"/>
      <c r="G15" s="553"/>
      <c r="H15" s="554"/>
      <c r="I15" s="554"/>
      <c r="J15" s="554"/>
      <c r="K15" s="554"/>
      <c r="L15" s="555"/>
      <c r="M15" s="558" t="s">
        <v>88</v>
      </c>
      <c r="N15" s="558"/>
      <c r="O15" s="558"/>
      <c r="P15" s="558"/>
      <c r="Q15" s="558"/>
      <c r="R15" s="558"/>
      <c r="S15" s="558"/>
      <c r="T15" s="558"/>
      <c r="U15" s="558"/>
      <c r="V15" s="558"/>
      <c r="W15" s="558"/>
      <c r="X15" s="559"/>
      <c r="Y15" s="519" t="s">
        <v>85</v>
      </c>
      <c r="Z15" s="519"/>
      <c r="AA15" s="519"/>
      <c r="AB15" s="519"/>
      <c r="AC15" s="519"/>
      <c r="AD15" s="519"/>
      <c r="AE15" s="519"/>
      <c r="AF15" s="519"/>
      <c r="AG15" s="519"/>
    </row>
    <row r="16" spans="1:39" ht="12" customHeight="1">
      <c r="A16" s="539"/>
      <c r="B16" s="540"/>
      <c r="C16" s="540"/>
      <c r="D16" s="540"/>
      <c r="E16" s="540"/>
      <c r="F16" s="541"/>
      <c r="G16" s="542"/>
      <c r="H16" s="543"/>
      <c r="I16" s="543"/>
      <c r="J16" s="543"/>
      <c r="K16" s="543"/>
      <c r="L16" s="107"/>
      <c r="M16" s="544"/>
      <c r="N16" s="545"/>
      <c r="O16" s="545"/>
      <c r="P16" s="545"/>
      <c r="Q16" s="545"/>
      <c r="R16" s="545"/>
      <c r="S16" s="545"/>
      <c r="T16" s="545"/>
      <c r="U16" s="545"/>
      <c r="V16" s="545"/>
      <c r="W16" s="545"/>
      <c r="X16" s="546"/>
      <c r="Y16" s="542"/>
      <c r="Z16" s="543"/>
      <c r="AA16" s="543"/>
      <c r="AB16" s="543"/>
      <c r="AC16" s="547"/>
      <c r="AD16" s="539"/>
      <c r="AE16" s="540"/>
      <c r="AF16" s="540"/>
      <c r="AG16" s="541"/>
    </row>
    <row r="17" spans="1:33" ht="12" customHeight="1">
      <c r="A17" s="530"/>
      <c r="B17" s="531"/>
      <c r="C17" s="531"/>
      <c r="D17" s="531"/>
      <c r="E17" s="531"/>
      <c r="F17" s="532"/>
      <c r="G17" s="533"/>
      <c r="H17" s="534"/>
      <c r="I17" s="534"/>
      <c r="J17" s="534"/>
      <c r="K17" s="534"/>
      <c r="L17" s="108"/>
      <c r="M17" s="535"/>
      <c r="N17" s="536"/>
      <c r="O17" s="536"/>
      <c r="P17" s="536"/>
      <c r="Q17" s="536"/>
      <c r="R17" s="536"/>
      <c r="S17" s="536"/>
      <c r="T17" s="536"/>
      <c r="U17" s="536"/>
      <c r="V17" s="536"/>
      <c r="W17" s="536"/>
      <c r="X17" s="537"/>
      <c r="Y17" s="533"/>
      <c r="Z17" s="534"/>
      <c r="AA17" s="534"/>
      <c r="AB17" s="534"/>
      <c r="AC17" s="538"/>
      <c r="AD17" s="530"/>
      <c r="AE17" s="531"/>
      <c r="AF17" s="531"/>
      <c r="AG17" s="532"/>
    </row>
    <row r="18" spans="1:33" ht="12" customHeight="1">
      <c r="A18" s="530"/>
      <c r="B18" s="531"/>
      <c r="C18" s="531"/>
      <c r="D18" s="531"/>
      <c r="E18" s="531"/>
      <c r="F18" s="532"/>
      <c r="G18" s="533"/>
      <c r="H18" s="534"/>
      <c r="I18" s="534"/>
      <c r="J18" s="534"/>
      <c r="K18" s="534"/>
      <c r="L18" s="108"/>
      <c r="M18" s="535"/>
      <c r="N18" s="536"/>
      <c r="O18" s="536"/>
      <c r="P18" s="536"/>
      <c r="Q18" s="536"/>
      <c r="R18" s="536"/>
      <c r="S18" s="536"/>
      <c r="T18" s="536"/>
      <c r="U18" s="536"/>
      <c r="V18" s="536"/>
      <c r="W18" s="536"/>
      <c r="X18" s="537"/>
      <c r="Y18" s="533"/>
      <c r="Z18" s="534"/>
      <c r="AA18" s="534"/>
      <c r="AB18" s="534"/>
      <c r="AC18" s="538"/>
      <c r="AD18" s="530"/>
      <c r="AE18" s="531"/>
      <c r="AF18" s="531"/>
      <c r="AG18" s="532"/>
    </row>
    <row r="19" spans="1:33" ht="12" customHeight="1">
      <c r="A19" s="530"/>
      <c r="B19" s="531"/>
      <c r="C19" s="531"/>
      <c r="D19" s="531"/>
      <c r="E19" s="531"/>
      <c r="F19" s="532"/>
      <c r="G19" s="533"/>
      <c r="H19" s="534"/>
      <c r="I19" s="534"/>
      <c r="J19" s="534"/>
      <c r="K19" s="534"/>
      <c r="L19" s="108"/>
      <c r="M19" s="535"/>
      <c r="N19" s="536"/>
      <c r="O19" s="536"/>
      <c r="P19" s="536"/>
      <c r="Q19" s="536"/>
      <c r="R19" s="536"/>
      <c r="S19" s="536"/>
      <c r="T19" s="536"/>
      <c r="U19" s="536"/>
      <c r="V19" s="536"/>
      <c r="W19" s="536"/>
      <c r="X19" s="537"/>
      <c r="Y19" s="533"/>
      <c r="Z19" s="534"/>
      <c r="AA19" s="534"/>
      <c r="AB19" s="534"/>
      <c r="AC19" s="538"/>
      <c r="AD19" s="530"/>
      <c r="AE19" s="531"/>
      <c r="AF19" s="531"/>
      <c r="AG19" s="532"/>
    </row>
    <row r="20" spans="1:33" ht="12" customHeight="1">
      <c r="A20" s="530"/>
      <c r="B20" s="531"/>
      <c r="C20" s="531"/>
      <c r="D20" s="531"/>
      <c r="E20" s="531"/>
      <c r="F20" s="532"/>
      <c r="G20" s="533"/>
      <c r="H20" s="534"/>
      <c r="I20" s="534"/>
      <c r="J20" s="534"/>
      <c r="K20" s="534"/>
      <c r="L20" s="108"/>
      <c r="M20" s="535"/>
      <c r="N20" s="536"/>
      <c r="O20" s="536"/>
      <c r="P20" s="536"/>
      <c r="Q20" s="536"/>
      <c r="R20" s="536"/>
      <c r="S20" s="536"/>
      <c r="T20" s="536"/>
      <c r="U20" s="536"/>
      <c r="V20" s="536"/>
      <c r="W20" s="536"/>
      <c r="X20" s="537"/>
      <c r="Y20" s="533"/>
      <c r="Z20" s="534"/>
      <c r="AA20" s="534"/>
      <c r="AB20" s="534"/>
      <c r="AC20" s="538"/>
      <c r="AD20" s="530"/>
      <c r="AE20" s="531"/>
      <c r="AF20" s="531"/>
      <c r="AG20" s="532"/>
    </row>
    <row r="21" spans="1:33" ht="12" customHeight="1">
      <c r="A21" s="530"/>
      <c r="B21" s="531"/>
      <c r="C21" s="531"/>
      <c r="D21" s="531"/>
      <c r="E21" s="531"/>
      <c r="F21" s="532"/>
      <c r="G21" s="533"/>
      <c r="H21" s="534"/>
      <c r="I21" s="534"/>
      <c r="J21" s="534"/>
      <c r="K21" s="534"/>
      <c r="L21" s="108"/>
      <c r="M21" s="535"/>
      <c r="N21" s="536"/>
      <c r="O21" s="536"/>
      <c r="P21" s="536"/>
      <c r="Q21" s="536"/>
      <c r="R21" s="536"/>
      <c r="S21" s="536"/>
      <c r="T21" s="536"/>
      <c r="U21" s="536"/>
      <c r="V21" s="536"/>
      <c r="W21" s="536"/>
      <c r="X21" s="537"/>
      <c r="Y21" s="533"/>
      <c r="Z21" s="534"/>
      <c r="AA21" s="534"/>
      <c r="AB21" s="534"/>
      <c r="AC21" s="538"/>
      <c r="AD21" s="530"/>
      <c r="AE21" s="531"/>
      <c r="AF21" s="531"/>
      <c r="AG21" s="532"/>
    </row>
    <row r="22" spans="1:33" ht="12" customHeight="1">
      <c r="A22" s="530"/>
      <c r="B22" s="531"/>
      <c r="C22" s="531"/>
      <c r="D22" s="531"/>
      <c r="E22" s="531"/>
      <c r="F22" s="532"/>
      <c r="G22" s="533"/>
      <c r="H22" s="534"/>
      <c r="I22" s="534"/>
      <c r="J22" s="534"/>
      <c r="K22" s="534"/>
      <c r="L22" s="108"/>
      <c r="M22" s="535"/>
      <c r="N22" s="536"/>
      <c r="O22" s="536"/>
      <c r="P22" s="536"/>
      <c r="Q22" s="536"/>
      <c r="R22" s="536"/>
      <c r="S22" s="536"/>
      <c r="T22" s="536"/>
      <c r="U22" s="536"/>
      <c r="V22" s="536"/>
      <c r="W22" s="536"/>
      <c r="X22" s="537"/>
      <c r="Y22" s="533"/>
      <c r="Z22" s="534"/>
      <c r="AA22" s="534"/>
      <c r="AB22" s="534"/>
      <c r="AC22" s="538"/>
      <c r="AD22" s="530"/>
      <c r="AE22" s="531"/>
      <c r="AF22" s="531"/>
      <c r="AG22" s="532"/>
    </row>
    <row r="23" spans="1:33" ht="12" customHeight="1">
      <c r="A23" s="530"/>
      <c r="B23" s="531"/>
      <c r="C23" s="531"/>
      <c r="D23" s="531"/>
      <c r="E23" s="531"/>
      <c r="F23" s="532"/>
      <c r="G23" s="533"/>
      <c r="H23" s="534"/>
      <c r="I23" s="534"/>
      <c r="J23" s="534"/>
      <c r="K23" s="534"/>
      <c r="L23" s="108"/>
      <c r="M23" s="535"/>
      <c r="N23" s="536"/>
      <c r="O23" s="536"/>
      <c r="P23" s="536"/>
      <c r="Q23" s="536"/>
      <c r="R23" s="536"/>
      <c r="S23" s="536"/>
      <c r="T23" s="536"/>
      <c r="U23" s="536"/>
      <c r="V23" s="536"/>
      <c r="W23" s="536"/>
      <c r="X23" s="537"/>
      <c r="Y23" s="533"/>
      <c r="Z23" s="534"/>
      <c r="AA23" s="534"/>
      <c r="AB23" s="534"/>
      <c r="AC23" s="538"/>
      <c r="AD23" s="530"/>
      <c r="AE23" s="531"/>
      <c r="AF23" s="531"/>
      <c r="AG23" s="532"/>
    </row>
    <row r="24" spans="1:33" ht="12" customHeight="1">
      <c r="A24" s="530"/>
      <c r="B24" s="531"/>
      <c r="C24" s="531"/>
      <c r="D24" s="531"/>
      <c r="E24" s="531"/>
      <c r="F24" s="532"/>
      <c r="G24" s="533"/>
      <c r="H24" s="534"/>
      <c r="I24" s="534"/>
      <c r="J24" s="534"/>
      <c r="K24" s="534"/>
      <c r="L24" s="108"/>
      <c r="M24" s="535"/>
      <c r="N24" s="536"/>
      <c r="O24" s="536"/>
      <c r="P24" s="536"/>
      <c r="Q24" s="536"/>
      <c r="R24" s="536"/>
      <c r="S24" s="536"/>
      <c r="T24" s="536"/>
      <c r="U24" s="536"/>
      <c r="V24" s="536"/>
      <c r="W24" s="536"/>
      <c r="X24" s="537"/>
      <c r="Y24" s="533"/>
      <c r="Z24" s="534"/>
      <c r="AA24" s="534"/>
      <c r="AB24" s="534"/>
      <c r="AC24" s="538"/>
      <c r="AD24" s="530"/>
      <c r="AE24" s="531"/>
      <c r="AF24" s="531"/>
      <c r="AG24" s="532"/>
    </row>
    <row r="25" spans="1:33" ht="12" customHeight="1">
      <c r="A25" s="530"/>
      <c r="B25" s="531"/>
      <c r="C25" s="531"/>
      <c r="D25" s="531"/>
      <c r="E25" s="531"/>
      <c r="F25" s="532"/>
      <c r="G25" s="533"/>
      <c r="H25" s="534"/>
      <c r="I25" s="534"/>
      <c r="J25" s="534"/>
      <c r="K25" s="534"/>
      <c r="L25" s="108"/>
      <c r="M25" s="535"/>
      <c r="N25" s="536"/>
      <c r="O25" s="536"/>
      <c r="P25" s="536"/>
      <c r="Q25" s="536"/>
      <c r="R25" s="536"/>
      <c r="S25" s="536"/>
      <c r="T25" s="536"/>
      <c r="U25" s="536"/>
      <c r="V25" s="536"/>
      <c r="W25" s="536"/>
      <c r="X25" s="537"/>
      <c r="Y25" s="533"/>
      <c r="Z25" s="534"/>
      <c r="AA25" s="534"/>
      <c r="AB25" s="534"/>
      <c r="AC25" s="538"/>
      <c r="AD25" s="530"/>
      <c r="AE25" s="531"/>
      <c r="AF25" s="531"/>
      <c r="AG25" s="532"/>
    </row>
    <row r="26" spans="1:33" ht="12" customHeight="1">
      <c r="A26" s="530"/>
      <c r="B26" s="531"/>
      <c r="C26" s="531"/>
      <c r="D26" s="531"/>
      <c r="E26" s="531"/>
      <c r="F26" s="532"/>
      <c r="G26" s="533"/>
      <c r="H26" s="534"/>
      <c r="I26" s="534"/>
      <c r="J26" s="534"/>
      <c r="K26" s="534"/>
      <c r="L26" s="108"/>
      <c r="M26" s="535"/>
      <c r="N26" s="536"/>
      <c r="O26" s="536"/>
      <c r="P26" s="536"/>
      <c r="Q26" s="536"/>
      <c r="R26" s="536"/>
      <c r="S26" s="536"/>
      <c r="T26" s="536"/>
      <c r="U26" s="536"/>
      <c r="V26" s="536"/>
      <c r="W26" s="536"/>
      <c r="X26" s="537"/>
      <c r="Y26" s="533"/>
      <c r="Z26" s="534"/>
      <c r="AA26" s="534"/>
      <c r="AB26" s="534"/>
      <c r="AC26" s="538"/>
      <c r="AD26" s="530"/>
      <c r="AE26" s="531"/>
      <c r="AF26" s="531"/>
      <c r="AG26" s="532"/>
    </row>
    <row r="27" spans="1:33" ht="12" customHeight="1">
      <c r="A27" s="530"/>
      <c r="B27" s="531"/>
      <c r="C27" s="531"/>
      <c r="D27" s="531"/>
      <c r="E27" s="531"/>
      <c r="F27" s="532"/>
      <c r="G27" s="533"/>
      <c r="H27" s="534"/>
      <c r="I27" s="534"/>
      <c r="J27" s="534"/>
      <c r="K27" s="534"/>
      <c r="L27" s="108"/>
      <c r="M27" s="535"/>
      <c r="N27" s="536"/>
      <c r="O27" s="536"/>
      <c r="P27" s="536"/>
      <c r="Q27" s="536"/>
      <c r="R27" s="536"/>
      <c r="S27" s="536"/>
      <c r="T27" s="536"/>
      <c r="U27" s="536"/>
      <c r="V27" s="536"/>
      <c r="W27" s="536"/>
      <c r="X27" s="537"/>
      <c r="Y27" s="533"/>
      <c r="Z27" s="534"/>
      <c r="AA27" s="534"/>
      <c r="AB27" s="534"/>
      <c r="AC27" s="538"/>
      <c r="AD27" s="530"/>
      <c r="AE27" s="531"/>
      <c r="AF27" s="531"/>
      <c r="AG27" s="532"/>
    </row>
    <row r="28" spans="1:33" ht="12" customHeight="1">
      <c r="A28" s="530"/>
      <c r="B28" s="531"/>
      <c r="C28" s="531"/>
      <c r="D28" s="531"/>
      <c r="E28" s="531"/>
      <c r="F28" s="532"/>
      <c r="G28" s="533"/>
      <c r="H28" s="534"/>
      <c r="I28" s="534"/>
      <c r="J28" s="534"/>
      <c r="K28" s="534"/>
      <c r="L28" s="108"/>
      <c r="M28" s="535"/>
      <c r="N28" s="536"/>
      <c r="O28" s="536"/>
      <c r="P28" s="536"/>
      <c r="Q28" s="536"/>
      <c r="R28" s="536"/>
      <c r="S28" s="536"/>
      <c r="T28" s="536"/>
      <c r="U28" s="536"/>
      <c r="V28" s="536"/>
      <c r="W28" s="536"/>
      <c r="X28" s="537"/>
      <c r="Y28" s="533"/>
      <c r="Z28" s="534"/>
      <c r="AA28" s="534"/>
      <c r="AB28" s="534"/>
      <c r="AC28" s="538"/>
      <c r="AD28" s="530"/>
      <c r="AE28" s="531"/>
      <c r="AF28" s="531"/>
      <c r="AG28" s="532"/>
    </row>
    <row r="29" spans="1:33" ht="12" customHeight="1">
      <c r="A29" s="530"/>
      <c r="B29" s="531"/>
      <c r="C29" s="531"/>
      <c r="D29" s="531"/>
      <c r="E29" s="531"/>
      <c r="F29" s="532"/>
      <c r="G29" s="533"/>
      <c r="H29" s="534"/>
      <c r="I29" s="534"/>
      <c r="J29" s="534"/>
      <c r="K29" s="534"/>
      <c r="L29" s="108"/>
      <c r="M29" s="535"/>
      <c r="N29" s="536"/>
      <c r="O29" s="536"/>
      <c r="P29" s="536"/>
      <c r="Q29" s="536"/>
      <c r="R29" s="536"/>
      <c r="S29" s="536"/>
      <c r="T29" s="536"/>
      <c r="U29" s="536"/>
      <c r="V29" s="536"/>
      <c r="W29" s="536"/>
      <c r="X29" s="537"/>
      <c r="Y29" s="533"/>
      <c r="Z29" s="534"/>
      <c r="AA29" s="534"/>
      <c r="AB29" s="534"/>
      <c r="AC29" s="538"/>
      <c r="AD29" s="530"/>
      <c r="AE29" s="531"/>
      <c r="AF29" s="531"/>
      <c r="AG29" s="532"/>
    </row>
    <row r="30" spans="1:33" ht="12" customHeight="1">
      <c r="A30" s="530"/>
      <c r="B30" s="531"/>
      <c r="C30" s="531"/>
      <c r="D30" s="531"/>
      <c r="E30" s="531"/>
      <c r="F30" s="532"/>
      <c r="G30" s="533"/>
      <c r="H30" s="534"/>
      <c r="I30" s="534"/>
      <c r="J30" s="534"/>
      <c r="K30" s="534"/>
      <c r="L30" s="108"/>
      <c r="M30" s="535"/>
      <c r="N30" s="536"/>
      <c r="O30" s="536"/>
      <c r="P30" s="536"/>
      <c r="Q30" s="536"/>
      <c r="R30" s="536"/>
      <c r="S30" s="536"/>
      <c r="T30" s="536"/>
      <c r="U30" s="536"/>
      <c r="V30" s="536"/>
      <c r="W30" s="536"/>
      <c r="X30" s="537"/>
      <c r="Y30" s="533"/>
      <c r="Z30" s="534"/>
      <c r="AA30" s="534"/>
      <c r="AB30" s="534"/>
      <c r="AC30" s="538"/>
      <c r="AD30" s="530"/>
      <c r="AE30" s="531"/>
      <c r="AF30" s="531"/>
      <c r="AG30" s="532"/>
    </row>
    <row r="31" spans="1:33" ht="12" customHeight="1">
      <c r="A31" s="530"/>
      <c r="B31" s="531"/>
      <c r="C31" s="531"/>
      <c r="D31" s="531"/>
      <c r="E31" s="531"/>
      <c r="F31" s="532"/>
      <c r="G31" s="533"/>
      <c r="H31" s="534"/>
      <c r="I31" s="534"/>
      <c r="J31" s="534"/>
      <c r="K31" s="534"/>
      <c r="L31" s="108"/>
      <c r="M31" s="535"/>
      <c r="N31" s="536"/>
      <c r="O31" s="536"/>
      <c r="P31" s="536"/>
      <c r="Q31" s="536"/>
      <c r="R31" s="536"/>
      <c r="S31" s="536"/>
      <c r="T31" s="536"/>
      <c r="U31" s="536"/>
      <c r="V31" s="536"/>
      <c r="W31" s="536"/>
      <c r="X31" s="537"/>
      <c r="Y31" s="533"/>
      <c r="Z31" s="534"/>
      <c r="AA31" s="534"/>
      <c r="AB31" s="534"/>
      <c r="AC31" s="538"/>
      <c r="AD31" s="530"/>
      <c r="AE31" s="531"/>
      <c r="AF31" s="531"/>
      <c r="AG31" s="532"/>
    </row>
    <row r="32" spans="1:33" ht="12" customHeight="1">
      <c r="A32" s="530"/>
      <c r="B32" s="531"/>
      <c r="C32" s="531"/>
      <c r="D32" s="531"/>
      <c r="E32" s="531"/>
      <c r="F32" s="532"/>
      <c r="G32" s="533"/>
      <c r="H32" s="534"/>
      <c r="I32" s="534"/>
      <c r="J32" s="534"/>
      <c r="K32" s="534"/>
      <c r="L32" s="108"/>
      <c r="M32" s="535"/>
      <c r="N32" s="536"/>
      <c r="O32" s="536"/>
      <c r="P32" s="536"/>
      <c r="Q32" s="536"/>
      <c r="R32" s="536"/>
      <c r="S32" s="536"/>
      <c r="T32" s="536"/>
      <c r="U32" s="536"/>
      <c r="V32" s="536"/>
      <c r="W32" s="536"/>
      <c r="X32" s="537"/>
      <c r="Y32" s="533"/>
      <c r="Z32" s="534"/>
      <c r="AA32" s="534"/>
      <c r="AB32" s="534"/>
      <c r="AC32" s="538"/>
      <c r="AD32" s="530"/>
      <c r="AE32" s="531"/>
      <c r="AF32" s="531"/>
      <c r="AG32" s="532"/>
    </row>
    <row r="33" spans="1:33" ht="12" customHeight="1">
      <c r="A33" s="530"/>
      <c r="B33" s="531"/>
      <c r="C33" s="531"/>
      <c r="D33" s="531"/>
      <c r="E33" s="531"/>
      <c r="F33" s="532"/>
      <c r="G33" s="533"/>
      <c r="H33" s="534"/>
      <c r="I33" s="534"/>
      <c r="J33" s="534"/>
      <c r="K33" s="534"/>
      <c r="L33" s="108"/>
      <c r="M33" s="535"/>
      <c r="N33" s="536"/>
      <c r="O33" s="536"/>
      <c r="P33" s="536"/>
      <c r="Q33" s="536"/>
      <c r="R33" s="536"/>
      <c r="S33" s="536"/>
      <c r="T33" s="536"/>
      <c r="U33" s="536"/>
      <c r="V33" s="536"/>
      <c r="W33" s="536"/>
      <c r="X33" s="537"/>
      <c r="Y33" s="533"/>
      <c r="Z33" s="534"/>
      <c r="AA33" s="534"/>
      <c r="AB33" s="534"/>
      <c r="AC33" s="538"/>
      <c r="AD33" s="530"/>
      <c r="AE33" s="531"/>
      <c r="AF33" s="531"/>
      <c r="AG33" s="532"/>
    </row>
    <row r="34" spans="1:33" ht="12" customHeight="1">
      <c r="A34" s="530"/>
      <c r="B34" s="531"/>
      <c r="C34" s="531"/>
      <c r="D34" s="531"/>
      <c r="E34" s="531"/>
      <c r="F34" s="532"/>
      <c r="G34" s="533"/>
      <c r="H34" s="534"/>
      <c r="I34" s="534"/>
      <c r="J34" s="534"/>
      <c r="K34" s="534"/>
      <c r="L34" s="108"/>
      <c r="M34" s="535"/>
      <c r="N34" s="536"/>
      <c r="O34" s="536"/>
      <c r="P34" s="536"/>
      <c r="Q34" s="536"/>
      <c r="R34" s="536"/>
      <c r="S34" s="536"/>
      <c r="T34" s="536"/>
      <c r="U34" s="536"/>
      <c r="V34" s="536"/>
      <c r="W34" s="536"/>
      <c r="X34" s="537"/>
      <c r="Y34" s="533"/>
      <c r="Z34" s="534"/>
      <c r="AA34" s="534"/>
      <c r="AB34" s="534"/>
      <c r="AC34" s="538"/>
      <c r="AD34" s="530"/>
      <c r="AE34" s="531"/>
      <c r="AF34" s="531"/>
      <c r="AG34" s="532"/>
    </row>
    <row r="35" spans="1:33" ht="12" customHeight="1">
      <c r="A35" s="530"/>
      <c r="B35" s="531"/>
      <c r="C35" s="531"/>
      <c r="D35" s="531"/>
      <c r="E35" s="531"/>
      <c r="F35" s="532"/>
      <c r="G35" s="533"/>
      <c r="H35" s="534"/>
      <c r="I35" s="534"/>
      <c r="J35" s="534"/>
      <c r="K35" s="534"/>
      <c r="L35" s="108"/>
      <c r="M35" s="535"/>
      <c r="N35" s="536"/>
      <c r="O35" s="536"/>
      <c r="P35" s="536"/>
      <c r="Q35" s="536"/>
      <c r="R35" s="536"/>
      <c r="S35" s="536"/>
      <c r="T35" s="536"/>
      <c r="U35" s="536"/>
      <c r="V35" s="536"/>
      <c r="W35" s="536"/>
      <c r="X35" s="537"/>
      <c r="Y35" s="533"/>
      <c r="Z35" s="534"/>
      <c r="AA35" s="534"/>
      <c r="AB35" s="534"/>
      <c r="AC35" s="538"/>
      <c r="AD35" s="530"/>
      <c r="AE35" s="531"/>
      <c r="AF35" s="531"/>
      <c r="AG35" s="532"/>
    </row>
    <row r="36" spans="1:33" ht="12" customHeight="1">
      <c r="A36" s="530"/>
      <c r="B36" s="531"/>
      <c r="C36" s="531"/>
      <c r="D36" s="531"/>
      <c r="E36" s="531"/>
      <c r="F36" s="532"/>
      <c r="G36" s="533"/>
      <c r="H36" s="534"/>
      <c r="I36" s="534"/>
      <c r="J36" s="534"/>
      <c r="K36" s="534"/>
      <c r="L36" s="108"/>
      <c r="M36" s="535"/>
      <c r="N36" s="536"/>
      <c r="O36" s="536"/>
      <c r="P36" s="536"/>
      <c r="Q36" s="536"/>
      <c r="R36" s="536"/>
      <c r="S36" s="536"/>
      <c r="T36" s="536"/>
      <c r="U36" s="536"/>
      <c r="V36" s="536"/>
      <c r="W36" s="536"/>
      <c r="X36" s="537"/>
      <c r="Y36" s="533"/>
      <c r="Z36" s="534"/>
      <c r="AA36" s="534"/>
      <c r="AB36" s="534"/>
      <c r="AC36" s="538"/>
      <c r="AD36" s="530"/>
      <c r="AE36" s="531"/>
      <c r="AF36" s="531"/>
      <c r="AG36" s="532"/>
    </row>
    <row r="37" spans="1:33" ht="12" customHeight="1">
      <c r="A37" s="530"/>
      <c r="B37" s="531"/>
      <c r="C37" s="531"/>
      <c r="D37" s="531"/>
      <c r="E37" s="531"/>
      <c r="F37" s="532"/>
      <c r="G37" s="533"/>
      <c r="H37" s="534"/>
      <c r="I37" s="534"/>
      <c r="J37" s="534"/>
      <c r="K37" s="534"/>
      <c r="L37" s="108"/>
      <c r="M37" s="535"/>
      <c r="N37" s="536"/>
      <c r="O37" s="536"/>
      <c r="P37" s="536"/>
      <c r="Q37" s="536"/>
      <c r="R37" s="536"/>
      <c r="S37" s="536"/>
      <c r="T37" s="536"/>
      <c r="U37" s="536"/>
      <c r="V37" s="536"/>
      <c r="W37" s="536"/>
      <c r="X37" s="537"/>
      <c r="Y37" s="533"/>
      <c r="Z37" s="534"/>
      <c r="AA37" s="534"/>
      <c r="AB37" s="534"/>
      <c r="AC37" s="538"/>
      <c r="AD37" s="530"/>
      <c r="AE37" s="531"/>
      <c r="AF37" s="531"/>
      <c r="AG37" s="532"/>
    </row>
    <row r="38" spans="1:33" ht="12" customHeight="1">
      <c r="A38" s="530"/>
      <c r="B38" s="531"/>
      <c r="C38" s="531"/>
      <c r="D38" s="531"/>
      <c r="E38" s="531"/>
      <c r="F38" s="532"/>
      <c r="G38" s="533"/>
      <c r="H38" s="534"/>
      <c r="I38" s="534"/>
      <c r="J38" s="534"/>
      <c r="K38" s="534"/>
      <c r="L38" s="108"/>
      <c r="M38" s="535"/>
      <c r="N38" s="536"/>
      <c r="O38" s="536"/>
      <c r="P38" s="536"/>
      <c r="Q38" s="536"/>
      <c r="R38" s="536"/>
      <c r="S38" s="536"/>
      <c r="T38" s="536"/>
      <c r="U38" s="536"/>
      <c r="V38" s="536"/>
      <c r="W38" s="536"/>
      <c r="X38" s="537"/>
      <c r="Y38" s="533"/>
      <c r="Z38" s="534"/>
      <c r="AA38" s="534"/>
      <c r="AB38" s="534"/>
      <c r="AC38" s="538"/>
      <c r="AD38" s="530"/>
      <c r="AE38" s="531"/>
      <c r="AF38" s="531"/>
      <c r="AG38" s="532"/>
    </row>
    <row r="39" spans="1:33" ht="12" customHeight="1">
      <c r="A39" s="530"/>
      <c r="B39" s="531"/>
      <c r="C39" s="531"/>
      <c r="D39" s="531"/>
      <c r="E39" s="531"/>
      <c r="F39" s="532"/>
      <c r="G39" s="533"/>
      <c r="H39" s="534"/>
      <c r="I39" s="534"/>
      <c r="J39" s="534"/>
      <c r="K39" s="534"/>
      <c r="L39" s="108"/>
      <c r="M39" s="535"/>
      <c r="N39" s="536"/>
      <c r="O39" s="536"/>
      <c r="P39" s="536"/>
      <c r="Q39" s="536"/>
      <c r="R39" s="536"/>
      <c r="S39" s="536"/>
      <c r="T39" s="536"/>
      <c r="U39" s="536"/>
      <c r="V39" s="536"/>
      <c r="W39" s="536"/>
      <c r="X39" s="537"/>
      <c r="Y39" s="533"/>
      <c r="Z39" s="534"/>
      <c r="AA39" s="534"/>
      <c r="AB39" s="534"/>
      <c r="AC39" s="538"/>
      <c r="AD39" s="530"/>
      <c r="AE39" s="531"/>
      <c r="AF39" s="531"/>
      <c r="AG39" s="532"/>
    </row>
    <row r="40" spans="1:33" ht="12" customHeight="1">
      <c r="A40" s="530"/>
      <c r="B40" s="531"/>
      <c r="C40" s="531"/>
      <c r="D40" s="531"/>
      <c r="E40" s="531"/>
      <c r="F40" s="532"/>
      <c r="G40" s="533"/>
      <c r="H40" s="534"/>
      <c r="I40" s="534"/>
      <c r="J40" s="534"/>
      <c r="K40" s="534"/>
      <c r="L40" s="108"/>
      <c r="M40" s="535"/>
      <c r="N40" s="536"/>
      <c r="O40" s="536"/>
      <c r="P40" s="536"/>
      <c r="Q40" s="536"/>
      <c r="R40" s="536"/>
      <c r="S40" s="536"/>
      <c r="T40" s="536"/>
      <c r="U40" s="536"/>
      <c r="V40" s="536"/>
      <c r="W40" s="536"/>
      <c r="X40" s="537"/>
      <c r="Y40" s="533"/>
      <c r="Z40" s="534"/>
      <c r="AA40" s="534"/>
      <c r="AB40" s="534"/>
      <c r="AC40" s="538"/>
      <c r="AD40" s="530"/>
      <c r="AE40" s="531"/>
      <c r="AF40" s="531"/>
      <c r="AG40" s="532"/>
    </row>
    <row r="41" spans="1:33" ht="12" customHeight="1">
      <c r="A41" s="530"/>
      <c r="B41" s="531"/>
      <c r="C41" s="531"/>
      <c r="D41" s="531"/>
      <c r="E41" s="531"/>
      <c r="F41" s="532"/>
      <c r="G41" s="533"/>
      <c r="H41" s="534"/>
      <c r="I41" s="534"/>
      <c r="J41" s="534"/>
      <c r="K41" s="534"/>
      <c r="L41" s="108"/>
      <c r="M41" s="535"/>
      <c r="N41" s="536"/>
      <c r="O41" s="536"/>
      <c r="P41" s="536"/>
      <c r="Q41" s="536"/>
      <c r="R41" s="536"/>
      <c r="S41" s="536"/>
      <c r="T41" s="536"/>
      <c r="U41" s="536"/>
      <c r="V41" s="536"/>
      <c r="W41" s="536"/>
      <c r="X41" s="537"/>
      <c r="Y41" s="533"/>
      <c r="Z41" s="534"/>
      <c r="AA41" s="534"/>
      <c r="AB41" s="534"/>
      <c r="AC41" s="538"/>
      <c r="AD41" s="530"/>
      <c r="AE41" s="531"/>
      <c r="AF41" s="531"/>
      <c r="AG41" s="532"/>
    </row>
    <row r="42" spans="1:33" ht="12" customHeight="1">
      <c r="A42" s="530"/>
      <c r="B42" s="531"/>
      <c r="C42" s="531"/>
      <c r="D42" s="531"/>
      <c r="E42" s="531"/>
      <c r="F42" s="532"/>
      <c r="G42" s="533"/>
      <c r="H42" s="534"/>
      <c r="I42" s="534"/>
      <c r="J42" s="534"/>
      <c r="K42" s="534"/>
      <c r="L42" s="108"/>
      <c r="M42" s="535"/>
      <c r="N42" s="536"/>
      <c r="O42" s="536"/>
      <c r="P42" s="536"/>
      <c r="Q42" s="536"/>
      <c r="R42" s="536"/>
      <c r="S42" s="536"/>
      <c r="T42" s="536"/>
      <c r="U42" s="536"/>
      <c r="V42" s="536"/>
      <c r="W42" s="536"/>
      <c r="X42" s="537"/>
      <c r="Y42" s="533"/>
      <c r="Z42" s="534"/>
      <c r="AA42" s="534"/>
      <c r="AB42" s="534"/>
      <c r="AC42" s="538"/>
      <c r="AD42" s="530"/>
      <c r="AE42" s="531"/>
      <c r="AF42" s="531"/>
      <c r="AG42" s="532"/>
    </row>
    <row r="43" spans="1:33" ht="12" customHeight="1">
      <c r="A43" s="530"/>
      <c r="B43" s="531"/>
      <c r="C43" s="531"/>
      <c r="D43" s="531"/>
      <c r="E43" s="531"/>
      <c r="F43" s="532"/>
      <c r="G43" s="533"/>
      <c r="H43" s="534"/>
      <c r="I43" s="534"/>
      <c r="J43" s="534"/>
      <c r="K43" s="534"/>
      <c r="L43" s="108"/>
      <c r="M43" s="535"/>
      <c r="N43" s="536"/>
      <c r="O43" s="536"/>
      <c r="P43" s="536"/>
      <c r="Q43" s="536"/>
      <c r="R43" s="536"/>
      <c r="S43" s="536"/>
      <c r="T43" s="536"/>
      <c r="U43" s="536"/>
      <c r="V43" s="536"/>
      <c r="W43" s="536"/>
      <c r="X43" s="537"/>
      <c r="Y43" s="533"/>
      <c r="Z43" s="534"/>
      <c r="AA43" s="534"/>
      <c r="AB43" s="534"/>
      <c r="AC43" s="538"/>
      <c r="AD43" s="530"/>
      <c r="AE43" s="531"/>
      <c r="AF43" s="531"/>
      <c r="AG43" s="532"/>
    </row>
    <row r="44" spans="1:33" ht="12" customHeight="1">
      <c r="A44" s="530"/>
      <c r="B44" s="531"/>
      <c r="C44" s="531"/>
      <c r="D44" s="531"/>
      <c r="E44" s="531"/>
      <c r="F44" s="532"/>
      <c r="G44" s="533"/>
      <c r="H44" s="534"/>
      <c r="I44" s="534"/>
      <c r="J44" s="534"/>
      <c r="K44" s="534"/>
      <c r="L44" s="108"/>
      <c r="M44" s="535"/>
      <c r="N44" s="536"/>
      <c r="O44" s="536"/>
      <c r="P44" s="536"/>
      <c r="Q44" s="536"/>
      <c r="R44" s="536"/>
      <c r="S44" s="536"/>
      <c r="T44" s="536"/>
      <c r="U44" s="536"/>
      <c r="V44" s="536"/>
      <c r="W44" s="536"/>
      <c r="X44" s="537"/>
      <c r="Y44" s="533"/>
      <c r="Z44" s="534"/>
      <c r="AA44" s="534"/>
      <c r="AB44" s="534"/>
      <c r="AC44" s="538"/>
      <c r="AD44" s="530"/>
      <c r="AE44" s="531"/>
      <c r="AF44" s="531"/>
      <c r="AG44" s="532"/>
    </row>
    <row r="45" spans="1:33" ht="12" customHeight="1">
      <c r="A45" s="520"/>
      <c r="B45" s="521"/>
      <c r="C45" s="521"/>
      <c r="D45" s="521"/>
      <c r="E45" s="521"/>
      <c r="F45" s="522"/>
      <c r="G45" s="523"/>
      <c r="H45" s="524"/>
      <c r="I45" s="524"/>
      <c r="J45" s="524"/>
      <c r="K45" s="524"/>
      <c r="L45" s="109"/>
      <c r="M45" s="525"/>
      <c r="N45" s="526"/>
      <c r="O45" s="526"/>
      <c r="P45" s="526"/>
      <c r="Q45" s="526"/>
      <c r="R45" s="526"/>
      <c r="S45" s="526"/>
      <c r="T45" s="526"/>
      <c r="U45" s="526"/>
      <c r="V45" s="526"/>
      <c r="W45" s="526"/>
      <c r="X45" s="527"/>
      <c r="Y45" s="523"/>
      <c r="Z45" s="524"/>
      <c r="AA45" s="524"/>
      <c r="AB45" s="524"/>
      <c r="AC45" s="528"/>
      <c r="AD45" s="520"/>
      <c r="AE45" s="521"/>
      <c r="AF45" s="521"/>
      <c r="AG45" s="522"/>
    </row>
    <row r="46" spans="1:33" ht="12" customHeight="1">
      <c r="A46" s="519" t="s">
        <v>89</v>
      </c>
      <c r="B46" s="519"/>
      <c r="C46" s="519"/>
      <c r="D46" s="519"/>
      <c r="E46" s="519"/>
      <c r="F46" s="519"/>
      <c r="G46" s="561" t="str">
        <f>IF(SUM(G16:G45,G63:K95)=0,"",SUM(G16:G45,G63:K95))</f>
        <v/>
      </c>
      <c r="H46" s="561" t="str">
        <f>IF(SUM(H16:H45)=0,"",SUM(H16:H45))</f>
        <v/>
      </c>
      <c r="I46" s="561" t="str">
        <f>IF(SUM(I16:I45)=0,"",SUM(I16:I45))</f>
        <v/>
      </c>
      <c r="J46" s="561" t="str">
        <f>IF(SUM(J16:J45)=0,"",SUM(J16:J45))</f>
        <v/>
      </c>
      <c r="K46" s="561" t="str">
        <f>IF(SUM(K16:K45)=0,"",SUM(K16:K45))</f>
        <v/>
      </c>
      <c r="L46" s="4" t="s">
        <v>28</v>
      </c>
      <c r="M46" s="562"/>
      <c r="N46" s="562"/>
      <c r="O46" s="562"/>
      <c r="P46" s="562"/>
      <c r="Q46" s="562"/>
      <c r="R46" s="562"/>
      <c r="S46" s="562"/>
      <c r="T46" s="562"/>
      <c r="U46" s="562"/>
      <c r="V46" s="562"/>
      <c r="W46" s="562"/>
      <c r="X46" s="562"/>
      <c r="Y46" s="563"/>
      <c r="Z46" s="563"/>
      <c r="AA46" s="563"/>
      <c r="AB46" s="563"/>
      <c r="AC46" s="563"/>
      <c r="AD46" s="519"/>
      <c r="AE46" s="519"/>
      <c r="AF46" s="519"/>
      <c r="AG46" s="519"/>
    </row>
    <row r="47" spans="1:33" ht="18.75" customHeight="1">
      <c r="A47" s="560" t="s">
        <v>90</v>
      </c>
      <c r="B47" s="560"/>
      <c r="C47" s="560"/>
      <c r="D47" s="560"/>
      <c r="E47" s="560"/>
      <c r="F47" s="560"/>
      <c r="G47" s="560"/>
      <c r="H47" s="560"/>
      <c r="I47" s="560"/>
      <c r="J47" s="560"/>
      <c r="K47" s="560"/>
      <c r="L47" s="560"/>
      <c r="M47" s="560"/>
      <c r="N47" s="560"/>
      <c r="O47" s="560"/>
      <c r="P47" s="560"/>
      <c r="Q47" s="560"/>
      <c r="R47" s="560"/>
      <c r="S47" s="560"/>
      <c r="T47" s="560"/>
      <c r="U47" s="560"/>
      <c r="V47" s="560"/>
      <c r="W47" s="560"/>
      <c r="X47" s="560"/>
      <c r="Y47" s="560"/>
      <c r="Z47" s="560"/>
      <c r="AA47" s="560"/>
      <c r="AB47" s="560"/>
      <c r="AC47" s="560"/>
      <c r="AD47" s="560"/>
      <c r="AE47" s="560"/>
      <c r="AF47" s="560"/>
      <c r="AG47" s="560"/>
    </row>
    <row r="48" spans="1:33">
      <c r="A48" s="519" t="s">
        <v>91</v>
      </c>
      <c r="B48" s="519"/>
      <c r="C48" s="519"/>
      <c r="D48" s="519"/>
      <c r="E48" s="519"/>
      <c r="F48" s="519"/>
      <c r="G48" s="519"/>
      <c r="H48" s="519" t="s">
        <v>92</v>
      </c>
      <c r="I48" s="519"/>
      <c r="J48" s="519"/>
      <c r="K48" s="519"/>
      <c r="L48" s="519"/>
      <c r="M48" s="519"/>
      <c r="N48" s="519"/>
      <c r="O48" s="519"/>
      <c r="P48" s="519" t="s">
        <v>93</v>
      </c>
      <c r="Q48" s="519"/>
      <c r="R48" s="519"/>
      <c r="S48" s="519" t="s">
        <v>94</v>
      </c>
      <c r="T48" s="519"/>
      <c r="U48" s="519"/>
      <c r="V48" s="519"/>
      <c r="W48" s="519"/>
      <c r="X48" s="519" t="s">
        <v>85</v>
      </c>
      <c r="Y48" s="519"/>
      <c r="Z48" s="519"/>
      <c r="AA48" s="519"/>
      <c r="AB48" s="519"/>
      <c r="AC48" s="519" t="s">
        <v>95</v>
      </c>
      <c r="AD48" s="519"/>
      <c r="AE48" s="519"/>
      <c r="AF48" s="519"/>
      <c r="AG48" s="519"/>
    </row>
    <row r="49" spans="1:33">
      <c r="A49" s="514"/>
      <c r="B49" s="514"/>
      <c r="C49" s="514"/>
      <c r="D49" s="514"/>
      <c r="E49" s="514"/>
      <c r="F49" s="514"/>
      <c r="G49" s="514"/>
      <c r="H49" s="515"/>
      <c r="I49" s="515"/>
      <c r="J49" s="515"/>
      <c r="K49" s="515"/>
      <c r="L49" s="515"/>
      <c r="M49" s="515"/>
      <c r="N49" s="515"/>
      <c r="O49" s="515"/>
      <c r="P49" s="516"/>
      <c r="Q49" s="516"/>
      <c r="R49" s="516"/>
      <c r="S49" s="517"/>
      <c r="T49" s="517"/>
      <c r="U49" s="517"/>
      <c r="V49" s="517"/>
      <c r="W49" s="517"/>
      <c r="X49" s="517"/>
      <c r="Y49" s="517"/>
      <c r="Z49" s="517"/>
      <c r="AA49" s="517"/>
      <c r="AB49" s="517"/>
      <c r="AC49" s="518"/>
      <c r="AD49" s="518"/>
      <c r="AE49" s="518"/>
      <c r="AF49" s="518"/>
      <c r="AG49" s="518"/>
    </row>
    <row r="50" spans="1:33">
      <c r="A50" s="504"/>
      <c r="B50" s="504"/>
      <c r="C50" s="504"/>
      <c r="D50" s="504"/>
      <c r="E50" s="504"/>
      <c r="F50" s="504"/>
      <c r="G50" s="504"/>
      <c r="H50" s="506"/>
      <c r="I50" s="506"/>
      <c r="J50" s="506"/>
      <c r="K50" s="506"/>
      <c r="L50" s="506"/>
      <c r="M50" s="506"/>
      <c r="N50" s="506"/>
      <c r="O50" s="506"/>
      <c r="P50" s="508"/>
      <c r="Q50" s="508"/>
      <c r="R50" s="508"/>
      <c r="S50" s="510"/>
      <c r="T50" s="510"/>
      <c r="U50" s="510"/>
      <c r="V50" s="510"/>
      <c r="W50" s="510"/>
      <c r="X50" s="510"/>
      <c r="Y50" s="510"/>
      <c r="Z50" s="510"/>
      <c r="AA50" s="510"/>
      <c r="AB50" s="510"/>
      <c r="AC50" s="512"/>
      <c r="AD50" s="512"/>
      <c r="AE50" s="512"/>
      <c r="AF50" s="512"/>
      <c r="AG50" s="512"/>
    </row>
    <row r="51" spans="1:33">
      <c r="A51" s="504"/>
      <c r="B51" s="504"/>
      <c r="C51" s="504"/>
      <c r="D51" s="504"/>
      <c r="E51" s="504"/>
      <c r="F51" s="504"/>
      <c r="G51" s="504"/>
      <c r="H51" s="506"/>
      <c r="I51" s="506"/>
      <c r="J51" s="506"/>
      <c r="K51" s="506"/>
      <c r="L51" s="506"/>
      <c r="M51" s="506"/>
      <c r="N51" s="506"/>
      <c r="O51" s="506"/>
      <c r="P51" s="508"/>
      <c r="Q51" s="508"/>
      <c r="R51" s="508"/>
      <c r="S51" s="510"/>
      <c r="T51" s="510"/>
      <c r="U51" s="510"/>
      <c r="V51" s="510"/>
      <c r="W51" s="510"/>
      <c r="X51" s="510"/>
      <c r="Y51" s="510"/>
      <c r="Z51" s="510"/>
      <c r="AA51" s="510"/>
      <c r="AB51" s="510"/>
      <c r="AC51" s="512"/>
      <c r="AD51" s="512"/>
      <c r="AE51" s="512"/>
      <c r="AF51" s="512"/>
      <c r="AG51" s="512"/>
    </row>
    <row r="52" spans="1:33">
      <c r="A52" s="504"/>
      <c r="B52" s="504"/>
      <c r="C52" s="504"/>
      <c r="D52" s="504"/>
      <c r="E52" s="504"/>
      <c r="F52" s="504"/>
      <c r="G52" s="504"/>
      <c r="H52" s="506"/>
      <c r="I52" s="506"/>
      <c r="J52" s="506"/>
      <c r="K52" s="506"/>
      <c r="L52" s="506"/>
      <c r="M52" s="506"/>
      <c r="N52" s="506"/>
      <c r="O52" s="506"/>
      <c r="P52" s="508"/>
      <c r="Q52" s="508"/>
      <c r="R52" s="508"/>
      <c r="S52" s="510"/>
      <c r="T52" s="510"/>
      <c r="U52" s="510"/>
      <c r="V52" s="510"/>
      <c r="W52" s="510"/>
      <c r="X52" s="510"/>
      <c r="Y52" s="510"/>
      <c r="Z52" s="510"/>
      <c r="AA52" s="510"/>
      <c r="AB52" s="510"/>
      <c r="AC52" s="512"/>
      <c r="AD52" s="512"/>
      <c r="AE52" s="512"/>
      <c r="AF52" s="512"/>
      <c r="AG52" s="512"/>
    </row>
    <row r="53" spans="1:33">
      <c r="A53" s="504"/>
      <c r="B53" s="504"/>
      <c r="C53" s="504"/>
      <c r="D53" s="504"/>
      <c r="E53" s="504"/>
      <c r="F53" s="504"/>
      <c r="G53" s="504"/>
      <c r="H53" s="506"/>
      <c r="I53" s="506"/>
      <c r="J53" s="506"/>
      <c r="K53" s="506"/>
      <c r="L53" s="506"/>
      <c r="M53" s="506"/>
      <c r="N53" s="506"/>
      <c r="O53" s="506"/>
      <c r="P53" s="508"/>
      <c r="Q53" s="508"/>
      <c r="R53" s="508"/>
      <c r="S53" s="510"/>
      <c r="T53" s="510"/>
      <c r="U53" s="510"/>
      <c r="V53" s="510"/>
      <c r="W53" s="510"/>
      <c r="X53" s="510"/>
      <c r="Y53" s="510"/>
      <c r="Z53" s="510"/>
      <c r="AA53" s="510"/>
      <c r="AB53" s="510"/>
      <c r="AC53" s="512"/>
      <c r="AD53" s="512"/>
      <c r="AE53" s="512"/>
      <c r="AF53" s="512"/>
      <c r="AG53" s="512"/>
    </row>
    <row r="54" spans="1:33">
      <c r="A54" s="504"/>
      <c r="B54" s="504"/>
      <c r="C54" s="504"/>
      <c r="D54" s="504"/>
      <c r="E54" s="504"/>
      <c r="F54" s="504"/>
      <c r="G54" s="504"/>
      <c r="H54" s="506"/>
      <c r="I54" s="506"/>
      <c r="J54" s="506"/>
      <c r="K54" s="506"/>
      <c r="L54" s="506"/>
      <c r="M54" s="506"/>
      <c r="N54" s="506"/>
      <c r="O54" s="506"/>
      <c r="P54" s="508"/>
      <c r="Q54" s="508"/>
      <c r="R54" s="508"/>
      <c r="S54" s="510"/>
      <c r="T54" s="510"/>
      <c r="U54" s="510"/>
      <c r="V54" s="510"/>
      <c r="W54" s="510"/>
      <c r="X54" s="510"/>
      <c r="Y54" s="510"/>
      <c r="Z54" s="510"/>
      <c r="AA54" s="510"/>
      <c r="AB54" s="510"/>
      <c r="AC54" s="512"/>
      <c r="AD54" s="512"/>
      <c r="AE54" s="512"/>
      <c r="AF54" s="512"/>
      <c r="AG54" s="512"/>
    </row>
    <row r="55" spans="1:33">
      <c r="A55" s="504"/>
      <c r="B55" s="504"/>
      <c r="C55" s="504"/>
      <c r="D55" s="504"/>
      <c r="E55" s="504"/>
      <c r="F55" s="504"/>
      <c r="G55" s="504"/>
      <c r="H55" s="506"/>
      <c r="I55" s="506"/>
      <c r="J55" s="506"/>
      <c r="K55" s="506"/>
      <c r="L55" s="506"/>
      <c r="M55" s="506"/>
      <c r="N55" s="506"/>
      <c r="O55" s="506"/>
      <c r="P55" s="508"/>
      <c r="Q55" s="508"/>
      <c r="R55" s="508"/>
      <c r="S55" s="510"/>
      <c r="T55" s="510"/>
      <c r="U55" s="510"/>
      <c r="V55" s="510"/>
      <c r="W55" s="510"/>
      <c r="X55" s="510"/>
      <c r="Y55" s="510"/>
      <c r="Z55" s="510"/>
      <c r="AA55" s="510"/>
      <c r="AB55" s="510"/>
      <c r="AC55" s="512"/>
      <c r="AD55" s="512"/>
      <c r="AE55" s="512"/>
      <c r="AF55" s="512"/>
      <c r="AG55" s="512"/>
    </row>
    <row r="56" spans="1:33">
      <c r="A56" s="504"/>
      <c r="B56" s="504"/>
      <c r="C56" s="504"/>
      <c r="D56" s="504"/>
      <c r="E56" s="504"/>
      <c r="F56" s="504"/>
      <c r="G56" s="504"/>
      <c r="H56" s="506"/>
      <c r="I56" s="506"/>
      <c r="J56" s="506"/>
      <c r="K56" s="506"/>
      <c r="L56" s="506"/>
      <c r="M56" s="506"/>
      <c r="N56" s="506"/>
      <c r="O56" s="506"/>
      <c r="P56" s="508"/>
      <c r="Q56" s="508"/>
      <c r="R56" s="508"/>
      <c r="S56" s="510"/>
      <c r="T56" s="510"/>
      <c r="U56" s="510"/>
      <c r="V56" s="510"/>
      <c r="W56" s="510"/>
      <c r="X56" s="510"/>
      <c r="Y56" s="510"/>
      <c r="Z56" s="510"/>
      <c r="AA56" s="510"/>
      <c r="AB56" s="510"/>
      <c r="AC56" s="512"/>
      <c r="AD56" s="512"/>
      <c r="AE56" s="512"/>
      <c r="AF56" s="512"/>
      <c r="AG56" s="512"/>
    </row>
    <row r="57" spans="1:33" ht="18" customHeight="1">
      <c r="A57" s="548" t="s">
        <v>214</v>
      </c>
      <c r="B57" s="548"/>
      <c r="C57" s="548"/>
      <c r="D57" s="548"/>
      <c r="E57" s="548"/>
      <c r="F57" s="548"/>
      <c r="G57" s="548"/>
      <c r="H57" s="548"/>
      <c r="I57" s="548"/>
      <c r="J57" s="548"/>
      <c r="K57" s="548"/>
      <c r="L57" s="548"/>
      <c r="M57" s="548"/>
      <c r="N57" s="548"/>
      <c r="O57" s="548"/>
      <c r="P57" s="548"/>
      <c r="Q57" s="548"/>
      <c r="R57" s="548"/>
      <c r="S57" s="548"/>
      <c r="T57" s="548"/>
      <c r="U57" s="548"/>
      <c r="V57" s="548"/>
      <c r="W57" s="548"/>
      <c r="X57" s="548"/>
      <c r="Y57" s="548"/>
      <c r="Z57" s="548"/>
      <c r="AA57" s="548"/>
      <c r="AB57" s="548"/>
      <c r="AC57" s="548"/>
      <c r="AD57" s="548"/>
      <c r="AE57" s="548"/>
      <c r="AF57" s="548"/>
      <c r="AG57" s="548"/>
    </row>
    <row r="60" spans="1:33">
      <c r="A60" s="549" t="s">
        <v>83</v>
      </c>
      <c r="B60" s="549"/>
      <c r="C60" s="549"/>
      <c r="D60" s="549"/>
      <c r="E60" s="549"/>
      <c r="F60" s="549"/>
      <c r="G60" s="549"/>
      <c r="H60" s="549"/>
      <c r="I60" s="549"/>
    </row>
    <row r="61" spans="1:33">
      <c r="A61" s="519" t="s">
        <v>84</v>
      </c>
      <c r="B61" s="519"/>
      <c r="C61" s="519"/>
      <c r="D61" s="519"/>
      <c r="E61" s="519"/>
      <c r="F61" s="519"/>
      <c r="G61" s="550" t="s">
        <v>85</v>
      </c>
      <c r="H61" s="551"/>
      <c r="I61" s="551"/>
      <c r="J61" s="551"/>
      <c r="K61" s="551"/>
      <c r="L61" s="552"/>
      <c r="M61" s="556" t="s">
        <v>86</v>
      </c>
      <c r="N61" s="556"/>
      <c r="O61" s="556"/>
      <c r="P61" s="556"/>
      <c r="Q61" s="556"/>
      <c r="R61" s="556"/>
      <c r="S61" s="556"/>
      <c r="T61" s="556"/>
      <c r="U61" s="556"/>
      <c r="V61" s="556"/>
      <c r="W61" s="556"/>
      <c r="X61" s="556"/>
      <c r="Y61" s="556"/>
      <c r="Z61" s="556"/>
      <c r="AA61" s="556"/>
      <c r="AB61" s="556"/>
      <c r="AC61" s="557"/>
      <c r="AD61" s="519" t="s">
        <v>87</v>
      </c>
      <c r="AE61" s="519"/>
      <c r="AF61" s="519"/>
      <c r="AG61" s="519"/>
    </row>
    <row r="62" spans="1:33">
      <c r="A62" s="519"/>
      <c r="B62" s="519"/>
      <c r="C62" s="519"/>
      <c r="D62" s="519"/>
      <c r="E62" s="519"/>
      <c r="F62" s="519"/>
      <c r="G62" s="553"/>
      <c r="H62" s="554"/>
      <c r="I62" s="554"/>
      <c r="J62" s="554"/>
      <c r="K62" s="554"/>
      <c r="L62" s="555"/>
      <c r="M62" s="558" t="s">
        <v>88</v>
      </c>
      <c r="N62" s="558"/>
      <c r="O62" s="558"/>
      <c r="P62" s="558"/>
      <c r="Q62" s="558"/>
      <c r="R62" s="558"/>
      <c r="S62" s="558"/>
      <c r="T62" s="558"/>
      <c r="U62" s="558"/>
      <c r="V62" s="558"/>
      <c r="W62" s="558"/>
      <c r="X62" s="559"/>
      <c r="Y62" s="519" t="s">
        <v>85</v>
      </c>
      <c r="Z62" s="519"/>
      <c r="AA62" s="519"/>
      <c r="AB62" s="519"/>
      <c r="AC62" s="519"/>
      <c r="AD62" s="519"/>
      <c r="AE62" s="519"/>
      <c r="AF62" s="519"/>
      <c r="AG62" s="519"/>
    </row>
    <row r="63" spans="1:33">
      <c r="A63" s="539"/>
      <c r="B63" s="540"/>
      <c r="C63" s="540"/>
      <c r="D63" s="540"/>
      <c r="E63" s="540"/>
      <c r="F63" s="541"/>
      <c r="G63" s="542"/>
      <c r="H63" s="543"/>
      <c r="I63" s="543"/>
      <c r="J63" s="543"/>
      <c r="K63" s="543"/>
      <c r="L63" s="107"/>
      <c r="M63" s="544"/>
      <c r="N63" s="545"/>
      <c r="O63" s="545"/>
      <c r="P63" s="545"/>
      <c r="Q63" s="545"/>
      <c r="R63" s="545"/>
      <c r="S63" s="545"/>
      <c r="T63" s="545"/>
      <c r="U63" s="545"/>
      <c r="V63" s="545"/>
      <c r="W63" s="545"/>
      <c r="X63" s="546"/>
      <c r="Y63" s="542"/>
      <c r="Z63" s="543"/>
      <c r="AA63" s="543"/>
      <c r="AB63" s="543"/>
      <c r="AC63" s="547"/>
      <c r="AD63" s="539"/>
      <c r="AE63" s="540"/>
      <c r="AF63" s="540"/>
      <c r="AG63" s="541"/>
    </row>
    <row r="64" spans="1:33">
      <c r="A64" s="530"/>
      <c r="B64" s="531"/>
      <c r="C64" s="531"/>
      <c r="D64" s="531"/>
      <c r="E64" s="531"/>
      <c r="F64" s="532"/>
      <c r="G64" s="533"/>
      <c r="H64" s="534"/>
      <c r="I64" s="534"/>
      <c r="J64" s="534"/>
      <c r="K64" s="534"/>
      <c r="L64" s="108"/>
      <c r="M64" s="535"/>
      <c r="N64" s="536"/>
      <c r="O64" s="536"/>
      <c r="P64" s="536"/>
      <c r="Q64" s="536"/>
      <c r="R64" s="536"/>
      <c r="S64" s="536"/>
      <c r="T64" s="536"/>
      <c r="U64" s="536"/>
      <c r="V64" s="536"/>
      <c r="W64" s="536"/>
      <c r="X64" s="537"/>
      <c r="Y64" s="533"/>
      <c r="Z64" s="534"/>
      <c r="AA64" s="534"/>
      <c r="AB64" s="534"/>
      <c r="AC64" s="538"/>
      <c r="AD64" s="530"/>
      <c r="AE64" s="531"/>
      <c r="AF64" s="531"/>
      <c r="AG64" s="532"/>
    </row>
    <row r="65" spans="1:33">
      <c r="A65" s="530"/>
      <c r="B65" s="531"/>
      <c r="C65" s="531"/>
      <c r="D65" s="531"/>
      <c r="E65" s="531"/>
      <c r="F65" s="532"/>
      <c r="G65" s="533"/>
      <c r="H65" s="534"/>
      <c r="I65" s="534"/>
      <c r="J65" s="534"/>
      <c r="K65" s="534"/>
      <c r="L65" s="108"/>
      <c r="M65" s="535"/>
      <c r="N65" s="536"/>
      <c r="O65" s="536"/>
      <c r="P65" s="536"/>
      <c r="Q65" s="536"/>
      <c r="R65" s="536"/>
      <c r="S65" s="536"/>
      <c r="T65" s="536"/>
      <c r="U65" s="536"/>
      <c r="V65" s="536"/>
      <c r="W65" s="536"/>
      <c r="X65" s="537"/>
      <c r="Y65" s="533"/>
      <c r="Z65" s="534"/>
      <c r="AA65" s="534"/>
      <c r="AB65" s="534"/>
      <c r="AC65" s="538"/>
      <c r="AD65" s="530"/>
      <c r="AE65" s="531"/>
      <c r="AF65" s="531"/>
      <c r="AG65" s="532"/>
    </row>
    <row r="66" spans="1:33">
      <c r="A66" s="530"/>
      <c r="B66" s="531"/>
      <c r="C66" s="531"/>
      <c r="D66" s="531"/>
      <c r="E66" s="531"/>
      <c r="F66" s="532"/>
      <c r="G66" s="533"/>
      <c r="H66" s="534"/>
      <c r="I66" s="534"/>
      <c r="J66" s="534"/>
      <c r="K66" s="534"/>
      <c r="L66" s="108"/>
      <c r="M66" s="535"/>
      <c r="N66" s="536"/>
      <c r="O66" s="536"/>
      <c r="P66" s="536"/>
      <c r="Q66" s="536"/>
      <c r="R66" s="536"/>
      <c r="S66" s="536"/>
      <c r="T66" s="536"/>
      <c r="U66" s="536"/>
      <c r="V66" s="536"/>
      <c r="W66" s="536"/>
      <c r="X66" s="537"/>
      <c r="Y66" s="533"/>
      <c r="Z66" s="534"/>
      <c r="AA66" s="534"/>
      <c r="AB66" s="534"/>
      <c r="AC66" s="538"/>
      <c r="AD66" s="530"/>
      <c r="AE66" s="531"/>
      <c r="AF66" s="531"/>
      <c r="AG66" s="532"/>
    </row>
    <row r="67" spans="1:33">
      <c r="A67" s="530"/>
      <c r="B67" s="531"/>
      <c r="C67" s="531"/>
      <c r="D67" s="531"/>
      <c r="E67" s="531"/>
      <c r="F67" s="532"/>
      <c r="G67" s="533"/>
      <c r="H67" s="534"/>
      <c r="I67" s="534"/>
      <c r="J67" s="534"/>
      <c r="K67" s="534"/>
      <c r="L67" s="108"/>
      <c r="M67" s="535"/>
      <c r="N67" s="536"/>
      <c r="O67" s="536"/>
      <c r="P67" s="536"/>
      <c r="Q67" s="536"/>
      <c r="R67" s="536"/>
      <c r="S67" s="536"/>
      <c r="T67" s="536"/>
      <c r="U67" s="536"/>
      <c r="V67" s="536"/>
      <c r="W67" s="536"/>
      <c r="X67" s="537"/>
      <c r="Y67" s="533"/>
      <c r="Z67" s="534"/>
      <c r="AA67" s="534"/>
      <c r="AB67" s="534"/>
      <c r="AC67" s="538"/>
      <c r="AD67" s="530"/>
      <c r="AE67" s="531"/>
      <c r="AF67" s="531"/>
      <c r="AG67" s="532"/>
    </row>
    <row r="68" spans="1:33">
      <c r="A68" s="530"/>
      <c r="B68" s="531"/>
      <c r="C68" s="531"/>
      <c r="D68" s="531"/>
      <c r="E68" s="531"/>
      <c r="F68" s="532"/>
      <c r="G68" s="533"/>
      <c r="H68" s="534"/>
      <c r="I68" s="534"/>
      <c r="J68" s="534"/>
      <c r="K68" s="534"/>
      <c r="L68" s="108"/>
      <c r="M68" s="535"/>
      <c r="N68" s="536"/>
      <c r="O68" s="536"/>
      <c r="P68" s="536"/>
      <c r="Q68" s="536"/>
      <c r="R68" s="536"/>
      <c r="S68" s="536"/>
      <c r="T68" s="536"/>
      <c r="U68" s="536"/>
      <c r="V68" s="536"/>
      <c r="W68" s="536"/>
      <c r="X68" s="537"/>
      <c r="Y68" s="533"/>
      <c r="Z68" s="534"/>
      <c r="AA68" s="534"/>
      <c r="AB68" s="534"/>
      <c r="AC68" s="538"/>
      <c r="AD68" s="530"/>
      <c r="AE68" s="531"/>
      <c r="AF68" s="531"/>
      <c r="AG68" s="532"/>
    </row>
    <row r="69" spans="1:33">
      <c r="A69" s="530"/>
      <c r="B69" s="531"/>
      <c r="C69" s="531"/>
      <c r="D69" s="531"/>
      <c r="E69" s="531"/>
      <c r="F69" s="532"/>
      <c r="G69" s="533"/>
      <c r="H69" s="534"/>
      <c r="I69" s="534"/>
      <c r="J69" s="534"/>
      <c r="K69" s="534"/>
      <c r="L69" s="108"/>
      <c r="M69" s="535"/>
      <c r="N69" s="536"/>
      <c r="O69" s="536"/>
      <c r="P69" s="536"/>
      <c r="Q69" s="536"/>
      <c r="R69" s="536"/>
      <c r="S69" s="536"/>
      <c r="T69" s="536"/>
      <c r="U69" s="536"/>
      <c r="V69" s="536"/>
      <c r="W69" s="536"/>
      <c r="X69" s="537"/>
      <c r="Y69" s="533"/>
      <c r="Z69" s="534"/>
      <c r="AA69" s="534"/>
      <c r="AB69" s="534"/>
      <c r="AC69" s="538"/>
      <c r="AD69" s="530"/>
      <c r="AE69" s="531"/>
      <c r="AF69" s="531"/>
      <c r="AG69" s="532"/>
    </row>
    <row r="70" spans="1:33">
      <c r="A70" s="530"/>
      <c r="B70" s="531"/>
      <c r="C70" s="531"/>
      <c r="D70" s="531"/>
      <c r="E70" s="531"/>
      <c r="F70" s="532"/>
      <c r="G70" s="533"/>
      <c r="H70" s="534"/>
      <c r="I70" s="534"/>
      <c r="J70" s="534"/>
      <c r="K70" s="534"/>
      <c r="L70" s="108"/>
      <c r="M70" s="535"/>
      <c r="N70" s="536"/>
      <c r="O70" s="536"/>
      <c r="P70" s="536"/>
      <c r="Q70" s="536"/>
      <c r="R70" s="536"/>
      <c r="S70" s="536"/>
      <c r="T70" s="536"/>
      <c r="U70" s="536"/>
      <c r="V70" s="536"/>
      <c r="W70" s="536"/>
      <c r="X70" s="537"/>
      <c r="Y70" s="533"/>
      <c r="Z70" s="534"/>
      <c r="AA70" s="534"/>
      <c r="AB70" s="534"/>
      <c r="AC70" s="538"/>
      <c r="AD70" s="530"/>
      <c r="AE70" s="531"/>
      <c r="AF70" s="531"/>
      <c r="AG70" s="532"/>
    </row>
    <row r="71" spans="1:33">
      <c r="A71" s="530"/>
      <c r="B71" s="531"/>
      <c r="C71" s="531"/>
      <c r="D71" s="531"/>
      <c r="E71" s="531"/>
      <c r="F71" s="532"/>
      <c r="G71" s="533"/>
      <c r="H71" s="534"/>
      <c r="I71" s="534"/>
      <c r="J71" s="534"/>
      <c r="K71" s="534"/>
      <c r="L71" s="108"/>
      <c r="M71" s="535"/>
      <c r="N71" s="536"/>
      <c r="O71" s="536"/>
      <c r="P71" s="536"/>
      <c r="Q71" s="536"/>
      <c r="R71" s="536"/>
      <c r="S71" s="536"/>
      <c r="T71" s="536"/>
      <c r="U71" s="536"/>
      <c r="V71" s="536"/>
      <c r="W71" s="536"/>
      <c r="X71" s="537"/>
      <c r="Y71" s="533"/>
      <c r="Z71" s="534"/>
      <c r="AA71" s="534"/>
      <c r="AB71" s="534"/>
      <c r="AC71" s="538"/>
      <c r="AD71" s="530"/>
      <c r="AE71" s="531"/>
      <c r="AF71" s="531"/>
      <c r="AG71" s="532"/>
    </row>
    <row r="72" spans="1:33">
      <c r="A72" s="530"/>
      <c r="B72" s="531"/>
      <c r="C72" s="531"/>
      <c r="D72" s="531"/>
      <c r="E72" s="531"/>
      <c r="F72" s="532"/>
      <c r="G72" s="533"/>
      <c r="H72" s="534"/>
      <c r="I72" s="534"/>
      <c r="J72" s="534"/>
      <c r="K72" s="534"/>
      <c r="L72" s="108"/>
      <c r="M72" s="535"/>
      <c r="N72" s="536"/>
      <c r="O72" s="536"/>
      <c r="P72" s="536"/>
      <c r="Q72" s="536"/>
      <c r="R72" s="536"/>
      <c r="S72" s="536"/>
      <c r="T72" s="536"/>
      <c r="U72" s="536"/>
      <c r="V72" s="536"/>
      <c r="W72" s="536"/>
      <c r="X72" s="537"/>
      <c r="Y72" s="533"/>
      <c r="Z72" s="534"/>
      <c r="AA72" s="534"/>
      <c r="AB72" s="534"/>
      <c r="AC72" s="538"/>
      <c r="AD72" s="530"/>
      <c r="AE72" s="531"/>
      <c r="AF72" s="531"/>
      <c r="AG72" s="532"/>
    </row>
    <row r="73" spans="1:33">
      <c r="A73" s="530"/>
      <c r="B73" s="531"/>
      <c r="C73" s="531"/>
      <c r="D73" s="531"/>
      <c r="E73" s="531"/>
      <c r="F73" s="532"/>
      <c r="G73" s="533"/>
      <c r="H73" s="534"/>
      <c r="I73" s="534"/>
      <c r="J73" s="534"/>
      <c r="K73" s="534"/>
      <c r="L73" s="108"/>
      <c r="M73" s="535"/>
      <c r="N73" s="536"/>
      <c r="O73" s="536"/>
      <c r="P73" s="536"/>
      <c r="Q73" s="536"/>
      <c r="R73" s="536"/>
      <c r="S73" s="536"/>
      <c r="T73" s="536"/>
      <c r="U73" s="536"/>
      <c r="V73" s="536"/>
      <c r="W73" s="536"/>
      <c r="X73" s="537"/>
      <c r="Y73" s="533"/>
      <c r="Z73" s="534"/>
      <c r="AA73" s="534"/>
      <c r="AB73" s="534"/>
      <c r="AC73" s="538"/>
      <c r="AD73" s="530"/>
      <c r="AE73" s="531"/>
      <c r="AF73" s="531"/>
      <c r="AG73" s="532"/>
    </row>
    <row r="74" spans="1:33">
      <c r="A74" s="530"/>
      <c r="B74" s="531"/>
      <c r="C74" s="531"/>
      <c r="D74" s="531"/>
      <c r="E74" s="531"/>
      <c r="F74" s="532"/>
      <c r="G74" s="533"/>
      <c r="H74" s="534"/>
      <c r="I74" s="534"/>
      <c r="J74" s="534"/>
      <c r="K74" s="534"/>
      <c r="L74" s="108"/>
      <c r="M74" s="535"/>
      <c r="N74" s="536"/>
      <c r="O74" s="536"/>
      <c r="P74" s="536"/>
      <c r="Q74" s="536"/>
      <c r="R74" s="536"/>
      <c r="S74" s="536"/>
      <c r="T74" s="536"/>
      <c r="U74" s="536"/>
      <c r="V74" s="536"/>
      <c r="W74" s="536"/>
      <c r="X74" s="537"/>
      <c r="Y74" s="533"/>
      <c r="Z74" s="534"/>
      <c r="AA74" s="534"/>
      <c r="AB74" s="534"/>
      <c r="AC74" s="538"/>
      <c r="AD74" s="530"/>
      <c r="AE74" s="531"/>
      <c r="AF74" s="531"/>
      <c r="AG74" s="532"/>
    </row>
    <row r="75" spans="1:33">
      <c r="A75" s="530"/>
      <c r="B75" s="531"/>
      <c r="C75" s="531"/>
      <c r="D75" s="531"/>
      <c r="E75" s="531"/>
      <c r="F75" s="532"/>
      <c r="G75" s="533"/>
      <c r="H75" s="534"/>
      <c r="I75" s="534"/>
      <c r="J75" s="534"/>
      <c r="K75" s="534"/>
      <c r="L75" s="108"/>
      <c r="M75" s="535"/>
      <c r="N75" s="536"/>
      <c r="O75" s="536"/>
      <c r="P75" s="536"/>
      <c r="Q75" s="536"/>
      <c r="R75" s="536"/>
      <c r="S75" s="536"/>
      <c r="T75" s="536"/>
      <c r="U75" s="536"/>
      <c r="V75" s="536"/>
      <c r="W75" s="536"/>
      <c r="X75" s="537"/>
      <c r="Y75" s="533"/>
      <c r="Z75" s="534"/>
      <c r="AA75" s="534"/>
      <c r="AB75" s="534"/>
      <c r="AC75" s="538"/>
      <c r="AD75" s="530"/>
      <c r="AE75" s="531"/>
      <c r="AF75" s="531"/>
      <c r="AG75" s="532"/>
    </row>
    <row r="76" spans="1:33">
      <c r="A76" s="530"/>
      <c r="B76" s="531"/>
      <c r="C76" s="531"/>
      <c r="D76" s="531"/>
      <c r="E76" s="531"/>
      <c r="F76" s="532"/>
      <c r="G76" s="533"/>
      <c r="H76" s="534"/>
      <c r="I76" s="534"/>
      <c r="J76" s="534"/>
      <c r="K76" s="534"/>
      <c r="L76" s="108"/>
      <c r="M76" s="535"/>
      <c r="N76" s="536"/>
      <c r="O76" s="536"/>
      <c r="P76" s="536"/>
      <c r="Q76" s="536"/>
      <c r="R76" s="536"/>
      <c r="S76" s="536"/>
      <c r="T76" s="536"/>
      <c r="U76" s="536"/>
      <c r="V76" s="536"/>
      <c r="W76" s="536"/>
      <c r="X76" s="537"/>
      <c r="Y76" s="533"/>
      <c r="Z76" s="534"/>
      <c r="AA76" s="534"/>
      <c r="AB76" s="534"/>
      <c r="AC76" s="538"/>
      <c r="AD76" s="530"/>
      <c r="AE76" s="531"/>
      <c r="AF76" s="531"/>
      <c r="AG76" s="532"/>
    </row>
    <row r="77" spans="1:33">
      <c r="A77" s="530"/>
      <c r="B77" s="531"/>
      <c r="C77" s="531"/>
      <c r="D77" s="531"/>
      <c r="E77" s="531"/>
      <c r="F77" s="532"/>
      <c r="G77" s="533"/>
      <c r="H77" s="534"/>
      <c r="I77" s="534"/>
      <c r="J77" s="534"/>
      <c r="K77" s="534"/>
      <c r="L77" s="108"/>
      <c r="M77" s="535"/>
      <c r="N77" s="536"/>
      <c r="O77" s="536"/>
      <c r="P77" s="536"/>
      <c r="Q77" s="536"/>
      <c r="R77" s="536"/>
      <c r="S77" s="536"/>
      <c r="T77" s="536"/>
      <c r="U77" s="536"/>
      <c r="V77" s="536"/>
      <c r="W77" s="536"/>
      <c r="X77" s="537"/>
      <c r="Y77" s="533"/>
      <c r="Z77" s="534"/>
      <c r="AA77" s="534"/>
      <c r="AB77" s="534"/>
      <c r="AC77" s="538"/>
      <c r="AD77" s="530"/>
      <c r="AE77" s="531"/>
      <c r="AF77" s="531"/>
      <c r="AG77" s="532"/>
    </row>
    <row r="78" spans="1:33">
      <c r="A78" s="530"/>
      <c r="B78" s="531"/>
      <c r="C78" s="531"/>
      <c r="D78" s="531"/>
      <c r="E78" s="531"/>
      <c r="F78" s="532"/>
      <c r="G78" s="533"/>
      <c r="H78" s="534"/>
      <c r="I78" s="534"/>
      <c r="J78" s="534"/>
      <c r="K78" s="534"/>
      <c r="L78" s="108"/>
      <c r="M78" s="535"/>
      <c r="N78" s="536"/>
      <c r="O78" s="536"/>
      <c r="P78" s="536"/>
      <c r="Q78" s="536"/>
      <c r="R78" s="536"/>
      <c r="S78" s="536"/>
      <c r="T78" s="536"/>
      <c r="U78" s="536"/>
      <c r="V78" s="536"/>
      <c r="W78" s="536"/>
      <c r="X78" s="537"/>
      <c r="Y78" s="533"/>
      <c r="Z78" s="534"/>
      <c r="AA78" s="534"/>
      <c r="AB78" s="534"/>
      <c r="AC78" s="538"/>
      <c r="AD78" s="530"/>
      <c r="AE78" s="531"/>
      <c r="AF78" s="531"/>
      <c r="AG78" s="532"/>
    </row>
    <row r="79" spans="1:33">
      <c r="A79" s="530"/>
      <c r="B79" s="531"/>
      <c r="C79" s="531"/>
      <c r="D79" s="531"/>
      <c r="E79" s="531"/>
      <c r="F79" s="532"/>
      <c r="G79" s="533"/>
      <c r="H79" s="534"/>
      <c r="I79" s="534"/>
      <c r="J79" s="534"/>
      <c r="K79" s="534"/>
      <c r="L79" s="108"/>
      <c r="M79" s="535"/>
      <c r="N79" s="536"/>
      <c r="O79" s="536"/>
      <c r="P79" s="536"/>
      <c r="Q79" s="536"/>
      <c r="R79" s="536"/>
      <c r="S79" s="536"/>
      <c r="T79" s="536"/>
      <c r="U79" s="536"/>
      <c r="V79" s="536"/>
      <c r="W79" s="536"/>
      <c r="X79" s="537"/>
      <c r="Y79" s="533"/>
      <c r="Z79" s="534"/>
      <c r="AA79" s="534"/>
      <c r="AB79" s="534"/>
      <c r="AC79" s="538"/>
      <c r="AD79" s="530"/>
      <c r="AE79" s="531"/>
      <c r="AF79" s="531"/>
      <c r="AG79" s="532"/>
    </row>
    <row r="80" spans="1:33">
      <c r="A80" s="530"/>
      <c r="B80" s="531"/>
      <c r="C80" s="531"/>
      <c r="D80" s="531"/>
      <c r="E80" s="531"/>
      <c r="F80" s="532"/>
      <c r="G80" s="533"/>
      <c r="H80" s="534"/>
      <c r="I80" s="534"/>
      <c r="J80" s="534"/>
      <c r="K80" s="534"/>
      <c r="L80" s="108"/>
      <c r="M80" s="535"/>
      <c r="N80" s="536"/>
      <c r="O80" s="536"/>
      <c r="P80" s="536"/>
      <c r="Q80" s="536"/>
      <c r="R80" s="536"/>
      <c r="S80" s="536"/>
      <c r="T80" s="536"/>
      <c r="U80" s="536"/>
      <c r="V80" s="536"/>
      <c r="W80" s="536"/>
      <c r="X80" s="537"/>
      <c r="Y80" s="533"/>
      <c r="Z80" s="534"/>
      <c r="AA80" s="534"/>
      <c r="AB80" s="534"/>
      <c r="AC80" s="538"/>
      <c r="AD80" s="530"/>
      <c r="AE80" s="531"/>
      <c r="AF80" s="531"/>
      <c r="AG80" s="532"/>
    </row>
    <row r="81" spans="1:33">
      <c r="A81" s="530"/>
      <c r="B81" s="531"/>
      <c r="C81" s="531"/>
      <c r="D81" s="531"/>
      <c r="E81" s="531"/>
      <c r="F81" s="532"/>
      <c r="G81" s="533"/>
      <c r="H81" s="534"/>
      <c r="I81" s="534"/>
      <c r="J81" s="534"/>
      <c r="K81" s="534"/>
      <c r="L81" s="108"/>
      <c r="M81" s="535"/>
      <c r="N81" s="536"/>
      <c r="O81" s="536"/>
      <c r="P81" s="536"/>
      <c r="Q81" s="536"/>
      <c r="R81" s="536"/>
      <c r="S81" s="536"/>
      <c r="T81" s="536"/>
      <c r="U81" s="536"/>
      <c r="V81" s="536"/>
      <c r="W81" s="536"/>
      <c r="X81" s="537"/>
      <c r="Y81" s="533"/>
      <c r="Z81" s="534"/>
      <c r="AA81" s="534"/>
      <c r="AB81" s="534"/>
      <c r="AC81" s="538"/>
      <c r="AD81" s="530"/>
      <c r="AE81" s="531"/>
      <c r="AF81" s="531"/>
      <c r="AG81" s="532"/>
    </row>
    <row r="82" spans="1:33">
      <c r="A82" s="530"/>
      <c r="B82" s="531"/>
      <c r="C82" s="531"/>
      <c r="D82" s="531"/>
      <c r="E82" s="531"/>
      <c r="F82" s="532"/>
      <c r="G82" s="533"/>
      <c r="H82" s="534"/>
      <c r="I82" s="534"/>
      <c r="J82" s="534"/>
      <c r="K82" s="534"/>
      <c r="L82" s="108"/>
      <c r="M82" s="535"/>
      <c r="N82" s="536"/>
      <c r="O82" s="536"/>
      <c r="P82" s="536"/>
      <c r="Q82" s="536"/>
      <c r="R82" s="536"/>
      <c r="S82" s="536"/>
      <c r="T82" s="536"/>
      <c r="U82" s="536"/>
      <c r="V82" s="536"/>
      <c r="W82" s="536"/>
      <c r="X82" s="537"/>
      <c r="Y82" s="533"/>
      <c r="Z82" s="534"/>
      <c r="AA82" s="534"/>
      <c r="AB82" s="534"/>
      <c r="AC82" s="538"/>
      <c r="AD82" s="530"/>
      <c r="AE82" s="531"/>
      <c r="AF82" s="531"/>
      <c r="AG82" s="532"/>
    </row>
    <row r="83" spans="1:33">
      <c r="A83" s="530"/>
      <c r="B83" s="531"/>
      <c r="C83" s="531"/>
      <c r="D83" s="531"/>
      <c r="E83" s="531"/>
      <c r="F83" s="532"/>
      <c r="G83" s="533"/>
      <c r="H83" s="534"/>
      <c r="I83" s="534"/>
      <c r="J83" s="534"/>
      <c r="K83" s="534"/>
      <c r="L83" s="108"/>
      <c r="M83" s="535"/>
      <c r="N83" s="536"/>
      <c r="O83" s="536"/>
      <c r="P83" s="536"/>
      <c r="Q83" s="536"/>
      <c r="R83" s="536"/>
      <c r="S83" s="536"/>
      <c r="T83" s="536"/>
      <c r="U83" s="536"/>
      <c r="V83" s="536"/>
      <c r="W83" s="536"/>
      <c r="X83" s="537"/>
      <c r="Y83" s="533"/>
      <c r="Z83" s="534"/>
      <c r="AA83" s="534"/>
      <c r="AB83" s="534"/>
      <c r="AC83" s="538"/>
      <c r="AD83" s="530"/>
      <c r="AE83" s="531"/>
      <c r="AF83" s="531"/>
      <c r="AG83" s="532"/>
    </row>
    <row r="84" spans="1:33">
      <c r="A84" s="530"/>
      <c r="B84" s="531"/>
      <c r="C84" s="531"/>
      <c r="D84" s="531"/>
      <c r="E84" s="531"/>
      <c r="F84" s="532"/>
      <c r="G84" s="533"/>
      <c r="H84" s="534"/>
      <c r="I84" s="534"/>
      <c r="J84" s="534"/>
      <c r="K84" s="534"/>
      <c r="L84" s="108"/>
      <c r="M84" s="535"/>
      <c r="N84" s="536"/>
      <c r="O84" s="536"/>
      <c r="P84" s="536"/>
      <c r="Q84" s="536"/>
      <c r="R84" s="536"/>
      <c r="S84" s="536"/>
      <c r="T84" s="536"/>
      <c r="U84" s="536"/>
      <c r="V84" s="536"/>
      <c r="W84" s="536"/>
      <c r="X84" s="537"/>
      <c r="Y84" s="533"/>
      <c r="Z84" s="534"/>
      <c r="AA84" s="534"/>
      <c r="AB84" s="534"/>
      <c r="AC84" s="538"/>
      <c r="AD84" s="530"/>
      <c r="AE84" s="531"/>
      <c r="AF84" s="531"/>
      <c r="AG84" s="532"/>
    </row>
    <row r="85" spans="1:33">
      <c r="A85" s="530"/>
      <c r="B85" s="531"/>
      <c r="C85" s="531"/>
      <c r="D85" s="531"/>
      <c r="E85" s="531"/>
      <c r="F85" s="532"/>
      <c r="G85" s="533"/>
      <c r="H85" s="534"/>
      <c r="I85" s="534"/>
      <c r="J85" s="534"/>
      <c r="K85" s="534"/>
      <c r="L85" s="108"/>
      <c r="M85" s="535"/>
      <c r="N85" s="536"/>
      <c r="O85" s="536"/>
      <c r="P85" s="536"/>
      <c r="Q85" s="536"/>
      <c r="R85" s="536"/>
      <c r="S85" s="536"/>
      <c r="T85" s="536"/>
      <c r="U85" s="536"/>
      <c r="V85" s="536"/>
      <c r="W85" s="536"/>
      <c r="X85" s="537"/>
      <c r="Y85" s="533"/>
      <c r="Z85" s="534"/>
      <c r="AA85" s="534"/>
      <c r="AB85" s="534"/>
      <c r="AC85" s="538"/>
      <c r="AD85" s="530"/>
      <c r="AE85" s="531"/>
      <c r="AF85" s="531"/>
      <c r="AG85" s="532"/>
    </row>
    <row r="86" spans="1:33">
      <c r="A86" s="530"/>
      <c r="B86" s="531"/>
      <c r="C86" s="531"/>
      <c r="D86" s="531"/>
      <c r="E86" s="531"/>
      <c r="F86" s="532"/>
      <c r="G86" s="533"/>
      <c r="H86" s="534"/>
      <c r="I86" s="534"/>
      <c r="J86" s="534"/>
      <c r="K86" s="534"/>
      <c r="L86" s="108"/>
      <c r="M86" s="535"/>
      <c r="N86" s="536"/>
      <c r="O86" s="536"/>
      <c r="P86" s="536"/>
      <c r="Q86" s="536"/>
      <c r="R86" s="536"/>
      <c r="S86" s="536"/>
      <c r="T86" s="536"/>
      <c r="U86" s="536"/>
      <c r="V86" s="536"/>
      <c r="W86" s="536"/>
      <c r="X86" s="537"/>
      <c r="Y86" s="533"/>
      <c r="Z86" s="534"/>
      <c r="AA86" s="534"/>
      <c r="AB86" s="534"/>
      <c r="AC86" s="538"/>
      <c r="AD86" s="530"/>
      <c r="AE86" s="531"/>
      <c r="AF86" s="531"/>
      <c r="AG86" s="532"/>
    </row>
    <row r="87" spans="1:33">
      <c r="A87" s="530"/>
      <c r="B87" s="531"/>
      <c r="C87" s="531"/>
      <c r="D87" s="531"/>
      <c r="E87" s="531"/>
      <c r="F87" s="532"/>
      <c r="G87" s="533"/>
      <c r="H87" s="534"/>
      <c r="I87" s="534"/>
      <c r="J87" s="534"/>
      <c r="K87" s="534"/>
      <c r="L87" s="108"/>
      <c r="M87" s="535"/>
      <c r="N87" s="536"/>
      <c r="O87" s="536"/>
      <c r="P87" s="536"/>
      <c r="Q87" s="536"/>
      <c r="R87" s="536"/>
      <c r="S87" s="536"/>
      <c r="T87" s="536"/>
      <c r="U87" s="536"/>
      <c r="V87" s="536"/>
      <c r="W87" s="536"/>
      <c r="X87" s="537"/>
      <c r="Y87" s="533"/>
      <c r="Z87" s="534"/>
      <c r="AA87" s="534"/>
      <c r="AB87" s="534"/>
      <c r="AC87" s="538"/>
      <c r="AD87" s="530"/>
      <c r="AE87" s="531"/>
      <c r="AF87" s="531"/>
      <c r="AG87" s="532"/>
    </row>
    <row r="88" spans="1:33">
      <c r="A88" s="530"/>
      <c r="B88" s="531"/>
      <c r="C88" s="531"/>
      <c r="D88" s="531"/>
      <c r="E88" s="531"/>
      <c r="F88" s="532"/>
      <c r="G88" s="533"/>
      <c r="H88" s="534"/>
      <c r="I88" s="534"/>
      <c r="J88" s="534"/>
      <c r="K88" s="534"/>
      <c r="L88" s="108"/>
      <c r="M88" s="535"/>
      <c r="N88" s="536"/>
      <c r="O88" s="536"/>
      <c r="P88" s="536"/>
      <c r="Q88" s="536"/>
      <c r="R88" s="536"/>
      <c r="S88" s="536"/>
      <c r="T88" s="536"/>
      <c r="U88" s="536"/>
      <c r="V88" s="536"/>
      <c r="W88" s="536"/>
      <c r="X88" s="537"/>
      <c r="Y88" s="533"/>
      <c r="Z88" s="534"/>
      <c r="AA88" s="534"/>
      <c r="AB88" s="534"/>
      <c r="AC88" s="538"/>
      <c r="AD88" s="530"/>
      <c r="AE88" s="531"/>
      <c r="AF88" s="531"/>
      <c r="AG88" s="532"/>
    </row>
    <row r="89" spans="1:33">
      <c r="A89" s="530"/>
      <c r="B89" s="531"/>
      <c r="C89" s="531"/>
      <c r="D89" s="531"/>
      <c r="E89" s="531"/>
      <c r="F89" s="532"/>
      <c r="G89" s="533"/>
      <c r="H89" s="534"/>
      <c r="I89" s="534"/>
      <c r="J89" s="534"/>
      <c r="K89" s="534"/>
      <c r="L89" s="108"/>
      <c r="M89" s="535"/>
      <c r="N89" s="536"/>
      <c r="O89" s="536"/>
      <c r="P89" s="536"/>
      <c r="Q89" s="536"/>
      <c r="R89" s="536"/>
      <c r="S89" s="536"/>
      <c r="T89" s="536"/>
      <c r="U89" s="536"/>
      <c r="V89" s="536"/>
      <c r="W89" s="536"/>
      <c r="X89" s="537"/>
      <c r="Y89" s="533"/>
      <c r="Z89" s="534"/>
      <c r="AA89" s="534"/>
      <c r="AB89" s="534"/>
      <c r="AC89" s="538"/>
      <c r="AD89" s="530"/>
      <c r="AE89" s="531"/>
      <c r="AF89" s="531"/>
      <c r="AG89" s="532"/>
    </row>
    <row r="90" spans="1:33">
      <c r="A90" s="530"/>
      <c r="B90" s="531"/>
      <c r="C90" s="531"/>
      <c r="D90" s="531"/>
      <c r="E90" s="531"/>
      <c r="F90" s="532"/>
      <c r="G90" s="533"/>
      <c r="H90" s="534"/>
      <c r="I90" s="534"/>
      <c r="J90" s="534"/>
      <c r="K90" s="534"/>
      <c r="L90" s="108"/>
      <c r="M90" s="535"/>
      <c r="N90" s="536"/>
      <c r="O90" s="536"/>
      <c r="P90" s="536"/>
      <c r="Q90" s="536"/>
      <c r="R90" s="536"/>
      <c r="S90" s="536"/>
      <c r="T90" s="536"/>
      <c r="U90" s="536"/>
      <c r="V90" s="536"/>
      <c r="W90" s="536"/>
      <c r="X90" s="537"/>
      <c r="Y90" s="533"/>
      <c r="Z90" s="534"/>
      <c r="AA90" s="534"/>
      <c r="AB90" s="534"/>
      <c r="AC90" s="538"/>
      <c r="AD90" s="530"/>
      <c r="AE90" s="531"/>
      <c r="AF90" s="531"/>
      <c r="AG90" s="532"/>
    </row>
    <row r="91" spans="1:33">
      <c r="A91" s="530"/>
      <c r="B91" s="531"/>
      <c r="C91" s="531"/>
      <c r="D91" s="531"/>
      <c r="E91" s="531"/>
      <c r="F91" s="532"/>
      <c r="G91" s="533"/>
      <c r="H91" s="534"/>
      <c r="I91" s="534"/>
      <c r="J91" s="534"/>
      <c r="K91" s="534"/>
      <c r="L91" s="108"/>
      <c r="M91" s="535"/>
      <c r="N91" s="536"/>
      <c r="O91" s="536"/>
      <c r="P91" s="536"/>
      <c r="Q91" s="536"/>
      <c r="R91" s="536"/>
      <c r="S91" s="536"/>
      <c r="T91" s="536"/>
      <c r="U91" s="536"/>
      <c r="V91" s="536"/>
      <c r="W91" s="536"/>
      <c r="X91" s="537"/>
      <c r="Y91" s="533"/>
      <c r="Z91" s="534"/>
      <c r="AA91" s="534"/>
      <c r="AB91" s="534"/>
      <c r="AC91" s="538"/>
      <c r="AD91" s="530"/>
      <c r="AE91" s="531"/>
      <c r="AF91" s="531"/>
      <c r="AG91" s="532"/>
    </row>
    <row r="92" spans="1:33">
      <c r="A92" s="530"/>
      <c r="B92" s="531"/>
      <c r="C92" s="531"/>
      <c r="D92" s="531"/>
      <c r="E92" s="531"/>
      <c r="F92" s="532"/>
      <c r="G92" s="533"/>
      <c r="H92" s="534"/>
      <c r="I92" s="534"/>
      <c r="J92" s="534"/>
      <c r="K92" s="534"/>
      <c r="L92" s="108"/>
      <c r="M92" s="535"/>
      <c r="N92" s="536"/>
      <c r="O92" s="536"/>
      <c r="P92" s="536"/>
      <c r="Q92" s="536"/>
      <c r="R92" s="536"/>
      <c r="S92" s="536"/>
      <c r="T92" s="536"/>
      <c r="U92" s="536"/>
      <c r="V92" s="536"/>
      <c r="W92" s="536"/>
      <c r="X92" s="537"/>
      <c r="Y92" s="533"/>
      <c r="Z92" s="534"/>
      <c r="AA92" s="534"/>
      <c r="AB92" s="534"/>
      <c r="AC92" s="538"/>
      <c r="AD92" s="530"/>
      <c r="AE92" s="531"/>
      <c r="AF92" s="531"/>
      <c r="AG92" s="532"/>
    </row>
    <row r="93" spans="1:33">
      <c r="A93" s="530"/>
      <c r="B93" s="531"/>
      <c r="C93" s="531"/>
      <c r="D93" s="531"/>
      <c r="E93" s="531"/>
      <c r="F93" s="532"/>
      <c r="G93" s="533"/>
      <c r="H93" s="534"/>
      <c r="I93" s="534"/>
      <c r="J93" s="534"/>
      <c r="K93" s="534"/>
      <c r="L93" s="108"/>
      <c r="M93" s="535"/>
      <c r="N93" s="536"/>
      <c r="O93" s="536"/>
      <c r="P93" s="536"/>
      <c r="Q93" s="536"/>
      <c r="R93" s="536"/>
      <c r="S93" s="536"/>
      <c r="T93" s="536"/>
      <c r="U93" s="536"/>
      <c r="V93" s="536"/>
      <c r="W93" s="536"/>
      <c r="X93" s="537"/>
      <c r="Y93" s="533"/>
      <c r="Z93" s="534"/>
      <c r="AA93" s="534"/>
      <c r="AB93" s="534"/>
      <c r="AC93" s="538"/>
      <c r="AD93" s="530"/>
      <c r="AE93" s="531"/>
      <c r="AF93" s="531"/>
      <c r="AG93" s="532"/>
    </row>
    <row r="94" spans="1:33">
      <c r="A94" s="530"/>
      <c r="B94" s="531"/>
      <c r="C94" s="531"/>
      <c r="D94" s="531"/>
      <c r="E94" s="531"/>
      <c r="F94" s="532"/>
      <c r="G94" s="533"/>
      <c r="H94" s="534"/>
      <c r="I94" s="534"/>
      <c r="J94" s="534"/>
      <c r="K94" s="534"/>
      <c r="L94" s="108"/>
      <c r="M94" s="535"/>
      <c r="N94" s="536"/>
      <c r="O94" s="536"/>
      <c r="P94" s="536"/>
      <c r="Q94" s="536"/>
      <c r="R94" s="536"/>
      <c r="S94" s="536"/>
      <c r="T94" s="536"/>
      <c r="U94" s="536"/>
      <c r="V94" s="536"/>
      <c r="W94" s="536"/>
      <c r="X94" s="537"/>
      <c r="Y94" s="533"/>
      <c r="Z94" s="534"/>
      <c r="AA94" s="534"/>
      <c r="AB94" s="534"/>
      <c r="AC94" s="538"/>
      <c r="AD94" s="530"/>
      <c r="AE94" s="531"/>
      <c r="AF94" s="531"/>
      <c r="AG94" s="532"/>
    </row>
    <row r="95" spans="1:33">
      <c r="A95" s="520"/>
      <c r="B95" s="521"/>
      <c r="C95" s="521"/>
      <c r="D95" s="521"/>
      <c r="E95" s="521"/>
      <c r="F95" s="522"/>
      <c r="G95" s="523"/>
      <c r="H95" s="524"/>
      <c r="I95" s="524"/>
      <c r="J95" s="524"/>
      <c r="K95" s="524"/>
      <c r="L95" s="109"/>
      <c r="M95" s="525"/>
      <c r="N95" s="526"/>
      <c r="O95" s="526"/>
      <c r="P95" s="526"/>
      <c r="Q95" s="526"/>
      <c r="R95" s="526"/>
      <c r="S95" s="526"/>
      <c r="T95" s="526"/>
      <c r="U95" s="526"/>
      <c r="V95" s="526"/>
      <c r="W95" s="526"/>
      <c r="X95" s="527"/>
      <c r="Y95" s="523"/>
      <c r="Z95" s="524"/>
      <c r="AA95" s="524"/>
      <c r="AB95" s="524"/>
      <c r="AC95" s="528"/>
      <c r="AD95" s="520"/>
      <c r="AE95" s="521"/>
      <c r="AF95" s="521"/>
      <c r="AG95" s="522"/>
    </row>
    <row r="101" spans="1:33" ht="13.5">
      <c r="A101" s="529" t="s">
        <v>90</v>
      </c>
      <c r="B101" s="529"/>
      <c r="C101" s="529"/>
      <c r="D101" s="529"/>
      <c r="E101" s="529"/>
      <c r="F101" s="529"/>
      <c r="G101" s="529"/>
      <c r="H101" s="529"/>
      <c r="I101" s="529"/>
      <c r="J101" s="529"/>
      <c r="K101" s="529"/>
      <c r="L101" s="529"/>
      <c r="M101" s="529"/>
      <c r="N101" s="529"/>
      <c r="O101" s="529"/>
      <c r="P101" s="529"/>
      <c r="Q101" s="529"/>
      <c r="R101" s="529"/>
      <c r="S101" s="529"/>
      <c r="T101" s="529"/>
      <c r="U101" s="529"/>
      <c r="V101" s="529"/>
      <c r="W101" s="529"/>
      <c r="X101" s="529"/>
      <c r="Y101" s="529"/>
      <c r="Z101" s="529"/>
      <c r="AA101" s="529"/>
      <c r="AB101" s="529"/>
      <c r="AC101" s="529"/>
      <c r="AD101" s="529"/>
      <c r="AE101" s="529"/>
      <c r="AF101" s="529"/>
      <c r="AG101" s="529"/>
    </row>
    <row r="102" spans="1:33">
      <c r="A102" s="519" t="s">
        <v>91</v>
      </c>
      <c r="B102" s="519"/>
      <c r="C102" s="519"/>
      <c r="D102" s="519"/>
      <c r="E102" s="519"/>
      <c r="F102" s="519"/>
      <c r="G102" s="519"/>
      <c r="H102" s="519" t="s">
        <v>92</v>
      </c>
      <c r="I102" s="519"/>
      <c r="J102" s="519"/>
      <c r="K102" s="519"/>
      <c r="L102" s="519"/>
      <c r="M102" s="519"/>
      <c r="N102" s="519"/>
      <c r="O102" s="519"/>
      <c r="P102" s="519" t="s">
        <v>93</v>
      </c>
      <c r="Q102" s="519"/>
      <c r="R102" s="519"/>
      <c r="S102" s="519" t="s">
        <v>94</v>
      </c>
      <c r="T102" s="519"/>
      <c r="U102" s="519"/>
      <c r="V102" s="519"/>
      <c r="W102" s="519"/>
      <c r="X102" s="519" t="s">
        <v>85</v>
      </c>
      <c r="Y102" s="519"/>
      <c r="Z102" s="519"/>
      <c r="AA102" s="519"/>
      <c r="AB102" s="519"/>
      <c r="AC102" s="519" t="s">
        <v>95</v>
      </c>
      <c r="AD102" s="519"/>
      <c r="AE102" s="519"/>
      <c r="AF102" s="519"/>
      <c r="AG102" s="519"/>
    </row>
    <row r="103" spans="1:33">
      <c r="A103" s="514"/>
      <c r="B103" s="514"/>
      <c r="C103" s="514"/>
      <c r="D103" s="514"/>
      <c r="E103" s="514"/>
      <c r="F103" s="514"/>
      <c r="G103" s="514"/>
      <c r="H103" s="515"/>
      <c r="I103" s="515"/>
      <c r="J103" s="515"/>
      <c r="K103" s="515"/>
      <c r="L103" s="515"/>
      <c r="M103" s="515"/>
      <c r="N103" s="515"/>
      <c r="O103" s="515"/>
      <c r="P103" s="516"/>
      <c r="Q103" s="516"/>
      <c r="R103" s="516"/>
      <c r="S103" s="517"/>
      <c r="T103" s="517"/>
      <c r="U103" s="517"/>
      <c r="V103" s="517"/>
      <c r="W103" s="517"/>
      <c r="X103" s="517"/>
      <c r="Y103" s="517"/>
      <c r="Z103" s="517"/>
      <c r="AA103" s="517"/>
      <c r="AB103" s="517"/>
      <c r="AC103" s="518"/>
      <c r="AD103" s="518"/>
      <c r="AE103" s="518"/>
      <c r="AF103" s="518"/>
      <c r="AG103" s="518"/>
    </row>
    <row r="104" spans="1:33">
      <c r="A104" s="504"/>
      <c r="B104" s="504"/>
      <c r="C104" s="504"/>
      <c r="D104" s="504"/>
      <c r="E104" s="504"/>
      <c r="F104" s="504"/>
      <c r="G104" s="504"/>
      <c r="H104" s="506"/>
      <c r="I104" s="506"/>
      <c r="J104" s="506"/>
      <c r="K104" s="506"/>
      <c r="L104" s="506"/>
      <c r="M104" s="506"/>
      <c r="N104" s="506"/>
      <c r="O104" s="506"/>
      <c r="P104" s="508"/>
      <c r="Q104" s="508"/>
      <c r="R104" s="508"/>
      <c r="S104" s="510"/>
      <c r="T104" s="510"/>
      <c r="U104" s="510"/>
      <c r="V104" s="510"/>
      <c r="W104" s="510"/>
      <c r="X104" s="510"/>
      <c r="Y104" s="510"/>
      <c r="Z104" s="510"/>
      <c r="AA104" s="510"/>
      <c r="AB104" s="510"/>
      <c r="AC104" s="512"/>
      <c r="AD104" s="512"/>
      <c r="AE104" s="512"/>
      <c r="AF104" s="512"/>
      <c r="AG104" s="512"/>
    </row>
    <row r="105" spans="1:33">
      <c r="A105" s="504"/>
      <c r="B105" s="504"/>
      <c r="C105" s="504"/>
      <c r="D105" s="504"/>
      <c r="E105" s="504"/>
      <c r="F105" s="504"/>
      <c r="G105" s="504"/>
      <c r="H105" s="506"/>
      <c r="I105" s="506"/>
      <c r="J105" s="506"/>
      <c r="K105" s="506"/>
      <c r="L105" s="506"/>
      <c r="M105" s="506"/>
      <c r="N105" s="506"/>
      <c r="O105" s="506"/>
      <c r="P105" s="508"/>
      <c r="Q105" s="508"/>
      <c r="R105" s="508"/>
      <c r="S105" s="510"/>
      <c r="T105" s="510"/>
      <c r="U105" s="510"/>
      <c r="V105" s="510"/>
      <c r="W105" s="510"/>
      <c r="X105" s="510"/>
      <c r="Y105" s="510"/>
      <c r="Z105" s="510"/>
      <c r="AA105" s="510"/>
      <c r="AB105" s="510"/>
      <c r="AC105" s="512"/>
      <c r="AD105" s="512"/>
      <c r="AE105" s="512"/>
      <c r="AF105" s="512"/>
      <c r="AG105" s="512"/>
    </row>
    <row r="106" spans="1:33">
      <c r="A106" s="504"/>
      <c r="B106" s="504"/>
      <c r="C106" s="504"/>
      <c r="D106" s="504"/>
      <c r="E106" s="504"/>
      <c r="F106" s="504"/>
      <c r="G106" s="504"/>
      <c r="H106" s="506"/>
      <c r="I106" s="506"/>
      <c r="J106" s="506"/>
      <c r="K106" s="506"/>
      <c r="L106" s="506"/>
      <c r="M106" s="506"/>
      <c r="N106" s="506"/>
      <c r="O106" s="506"/>
      <c r="P106" s="508"/>
      <c r="Q106" s="508"/>
      <c r="R106" s="508"/>
      <c r="S106" s="510"/>
      <c r="T106" s="510"/>
      <c r="U106" s="510"/>
      <c r="V106" s="510"/>
      <c r="W106" s="510"/>
      <c r="X106" s="510"/>
      <c r="Y106" s="510"/>
      <c r="Z106" s="510"/>
      <c r="AA106" s="510"/>
      <c r="AB106" s="510"/>
      <c r="AC106" s="512"/>
      <c r="AD106" s="512"/>
      <c r="AE106" s="512"/>
      <c r="AF106" s="512"/>
      <c r="AG106" s="512"/>
    </row>
    <row r="107" spans="1:33">
      <c r="A107" s="504"/>
      <c r="B107" s="504"/>
      <c r="C107" s="504"/>
      <c r="D107" s="504"/>
      <c r="E107" s="504"/>
      <c r="F107" s="504"/>
      <c r="G107" s="504"/>
      <c r="H107" s="506"/>
      <c r="I107" s="506"/>
      <c r="J107" s="506"/>
      <c r="K107" s="506"/>
      <c r="L107" s="506"/>
      <c r="M107" s="506"/>
      <c r="N107" s="506"/>
      <c r="O107" s="506"/>
      <c r="P107" s="508"/>
      <c r="Q107" s="508"/>
      <c r="R107" s="508"/>
      <c r="S107" s="510"/>
      <c r="T107" s="510"/>
      <c r="U107" s="510"/>
      <c r="V107" s="510"/>
      <c r="W107" s="510"/>
      <c r="X107" s="510"/>
      <c r="Y107" s="510"/>
      <c r="Z107" s="510"/>
      <c r="AA107" s="510"/>
      <c r="AB107" s="510"/>
      <c r="AC107" s="512"/>
      <c r="AD107" s="512"/>
      <c r="AE107" s="512"/>
      <c r="AF107" s="512"/>
      <c r="AG107" s="512"/>
    </row>
    <row r="108" spans="1:33">
      <c r="A108" s="504"/>
      <c r="B108" s="504"/>
      <c r="C108" s="504"/>
      <c r="D108" s="504"/>
      <c r="E108" s="504"/>
      <c r="F108" s="504"/>
      <c r="G108" s="504"/>
      <c r="H108" s="506"/>
      <c r="I108" s="506"/>
      <c r="J108" s="506"/>
      <c r="K108" s="506"/>
      <c r="L108" s="506"/>
      <c r="M108" s="506"/>
      <c r="N108" s="506"/>
      <c r="O108" s="506"/>
      <c r="P108" s="508"/>
      <c r="Q108" s="508"/>
      <c r="R108" s="508"/>
      <c r="S108" s="510"/>
      <c r="T108" s="510"/>
      <c r="U108" s="510"/>
      <c r="V108" s="510"/>
      <c r="W108" s="510"/>
      <c r="X108" s="510"/>
      <c r="Y108" s="510"/>
      <c r="Z108" s="510"/>
      <c r="AA108" s="510"/>
      <c r="AB108" s="510"/>
      <c r="AC108" s="512"/>
      <c r="AD108" s="512"/>
      <c r="AE108" s="512"/>
      <c r="AF108" s="512"/>
      <c r="AG108" s="512"/>
    </row>
    <row r="109" spans="1:33">
      <c r="A109" s="504"/>
      <c r="B109" s="504"/>
      <c r="C109" s="504"/>
      <c r="D109" s="504"/>
      <c r="E109" s="504"/>
      <c r="F109" s="504"/>
      <c r="G109" s="504"/>
      <c r="H109" s="506"/>
      <c r="I109" s="506"/>
      <c r="J109" s="506"/>
      <c r="K109" s="506"/>
      <c r="L109" s="506"/>
      <c r="M109" s="506"/>
      <c r="N109" s="506"/>
      <c r="O109" s="506"/>
      <c r="P109" s="508"/>
      <c r="Q109" s="508"/>
      <c r="R109" s="508"/>
      <c r="S109" s="510"/>
      <c r="T109" s="510"/>
      <c r="U109" s="510"/>
      <c r="V109" s="510"/>
      <c r="W109" s="510"/>
      <c r="X109" s="510"/>
      <c r="Y109" s="510"/>
      <c r="Z109" s="510"/>
      <c r="AA109" s="510"/>
      <c r="AB109" s="510"/>
      <c r="AC109" s="512"/>
      <c r="AD109" s="512"/>
      <c r="AE109" s="512"/>
      <c r="AF109" s="512"/>
      <c r="AG109" s="512"/>
    </row>
    <row r="110" spans="1:33">
      <c r="A110" s="505"/>
      <c r="B110" s="505"/>
      <c r="C110" s="505"/>
      <c r="D110" s="505"/>
      <c r="E110" s="505"/>
      <c r="F110" s="505"/>
      <c r="G110" s="505"/>
      <c r="H110" s="507"/>
      <c r="I110" s="507"/>
      <c r="J110" s="507"/>
      <c r="K110" s="507"/>
      <c r="L110" s="507"/>
      <c r="M110" s="507"/>
      <c r="N110" s="507"/>
      <c r="O110" s="507"/>
      <c r="P110" s="509"/>
      <c r="Q110" s="509"/>
      <c r="R110" s="509"/>
      <c r="S110" s="511"/>
      <c r="T110" s="511"/>
      <c r="U110" s="511"/>
      <c r="V110" s="511"/>
      <c r="W110" s="511"/>
      <c r="X110" s="511"/>
      <c r="Y110" s="511"/>
      <c r="Z110" s="511"/>
      <c r="AA110" s="511"/>
      <c r="AB110" s="511"/>
      <c r="AC110" s="513"/>
      <c r="AD110" s="513"/>
      <c r="AE110" s="513"/>
      <c r="AF110" s="513"/>
      <c r="AG110" s="513"/>
    </row>
  </sheetData>
  <sheetProtection algorithmName="SHA-512" hashValue="BAiRbYBQp0f/c/1f2EKI8WwpaXe5LGSYk335US4/D6bkbMcGEDNrZesy9/8vU5ZIEj8lIrWkNM9msPtA/5/OIA==" saltValue="5msT7z6uMu9HQ5TObva84w==" spinCount="100000" sheet="1" formatCells="0" formatColumns="0" formatRows="0" selectLockedCells="1"/>
  <mergeCells count="425">
    <mergeCell ref="Z7:AF7"/>
    <mergeCell ref="C8:J11"/>
    <mergeCell ref="A1:AG1"/>
    <mergeCell ref="G2:AB2"/>
    <mergeCell ref="AC2:AG2"/>
    <mergeCell ref="A3:P3"/>
    <mergeCell ref="Q3:T3"/>
    <mergeCell ref="U3:X3"/>
    <mergeCell ref="Y3:Z3"/>
    <mergeCell ref="AA3:AD3"/>
    <mergeCell ref="AE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A16:F16"/>
    <mergeCell ref="G16:K16"/>
    <mergeCell ref="M16:X16"/>
    <mergeCell ref="Y16:AC16"/>
    <mergeCell ref="AD16:AG16"/>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9:G50"/>
    <mergeCell ref="H49:O50"/>
    <mergeCell ref="P49:R50"/>
    <mergeCell ref="S49:W50"/>
    <mergeCell ref="X49:AB50"/>
    <mergeCell ref="AC49:AG50"/>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16237-32E7-40C0-9A8C-CD597FB352E0}">
  <sheetPr>
    <tabColor rgb="FFFF99FF"/>
    <pageSetUpPr fitToPage="1"/>
  </sheetPr>
  <dimension ref="A1:AL110"/>
  <sheetViews>
    <sheetView showGridLines="0" view="pageBreakPreview" zoomScaleNormal="100" zoomScaleSheetLayoutView="100" workbookViewId="0">
      <selection activeCell="C17" sqref="C17:Y17"/>
    </sheetView>
  </sheetViews>
  <sheetFormatPr defaultColWidth="2.33203125" defaultRowHeight="12.5"/>
  <cols>
    <col min="1" max="37" width="2.33203125" style="3"/>
    <col min="38" max="52" width="0" style="3" hidden="1" customWidth="1"/>
    <col min="53" max="16384" width="2.33203125" style="3"/>
  </cols>
  <sheetData>
    <row r="1" spans="1:38" ht="15" customHeight="1">
      <c r="A1" s="568" t="s">
        <v>509</v>
      </c>
      <c r="B1" s="568"/>
      <c r="C1" s="568"/>
      <c r="D1" s="568"/>
      <c r="E1" s="568"/>
      <c r="F1" s="568"/>
      <c r="G1" s="568"/>
      <c r="H1" s="568"/>
      <c r="I1" s="568"/>
      <c r="J1" s="568"/>
      <c r="K1" s="568"/>
      <c r="L1" s="568"/>
      <c r="M1" s="568"/>
      <c r="N1" s="568"/>
      <c r="O1" s="568"/>
      <c r="P1" s="568"/>
      <c r="Q1" s="568"/>
      <c r="R1" s="568"/>
      <c r="S1" s="568"/>
      <c r="T1" s="568"/>
      <c r="U1" s="568"/>
      <c r="V1" s="568"/>
      <c r="W1" s="568"/>
      <c r="X1" s="568"/>
      <c r="Y1" s="568"/>
      <c r="Z1" s="568"/>
      <c r="AA1" s="568"/>
      <c r="AB1" s="568"/>
      <c r="AC1" s="568"/>
      <c r="AD1" s="568"/>
      <c r="AE1" s="568"/>
      <c r="AF1" s="568"/>
      <c r="AG1" s="568"/>
    </row>
    <row r="2" spans="1:38" ht="15">
      <c r="A2" s="591" t="s">
        <v>98</v>
      </c>
      <c r="B2" s="591"/>
      <c r="C2" s="591"/>
      <c r="D2" s="591"/>
      <c r="E2" s="591"/>
      <c r="F2" s="591"/>
      <c r="G2" s="591"/>
      <c r="H2" s="591"/>
      <c r="I2" s="591"/>
      <c r="J2" s="591"/>
      <c r="K2" s="591"/>
      <c r="L2" s="591"/>
      <c r="M2" s="591"/>
      <c r="N2" s="591"/>
      <c r="O2" s="591"/>
      <c r="P2" s="591"/>
      <c r="Q2" s="591"/>
      <c r="R2" s="591"/>
      <c r="S2" s="591"/>
      <c r="T2" s="591"/>
      <c r="U2" s="591"/>
      <c r="V2" s="591"/>
      <c r="W2" s="591"/>
      <c r="X2" s="591"/>
      <c r="Y2" s="591"/>
      <c r="Z2" s="591"/>
      <c r="AA2" s="591"/>
      <c r="AB2" s="591"/>
      <c r="AC2" s="591"/>
      <c r="AD2" s="591"/>
      <c r="AE2" s="591"/>
      <c r="AF2" s="591"/>
      <c r="AG2" s="591"/>
      <c r="AL2" s="144" t="s">
        <v>482</v>
      </c>
    </row>
    <row r="3" spans="1:38" ht="18.75" customHeight="1">
      <c r="A3" s="570" t="s">
        <v>487</v>
      </c>
      <c r="B3" s="570"/>
      <c r="C3" s="570"/>
      <c r="D3" s="570"/>
      <c r="E3" s="570"/>
      <c r="F3" s="570"/>
      <c r="G3" s="570"/>
      <c r="H3" s="570"/>
      <c r="I3" s="570"/>
      <c r="J3" s="570"/>
      <c r="K3" s="570"/>
      <c r="L3" s="570"/>
      <c r="M3" s="570"/>
      <c r="N3" s="570"/>
      <c r="O3" s="570"/>
      <c r="P3" s="570"/>
      <c r="Q3" s="570"/>
      <c r="R3" s="570"/>
      <c r="S3" s="570"/>
      <c r="T3" s="570"/>
      <c r="U3" s="570"/>
      <c r="V3" s="570"/>
      <c r="W3" s="570"/>
      <c r="X3" s="571"/>
      <c r="Y3" s="592" t="s">
        <v>74</v>
      </c>
      <c r="Z3" s="556"/>
      <c r="AA3" s="556"/>
      <c r="AB3" s="557"/>
      <c r="AC3" s="592" t="s">
        <v>484</v>
      </c>
      <c r="AD3" s="556"/>
      <c r="AE3" s="556"/>
      <c r="AF3" s="556"/>
      <c r="AG3" s="557"/>
      <c r="AL3" s="145" t="s">
        <v>664</v>
      </c>
    </row>
    <row r="4" spans="1:38">
      <c r="A4" s="582" t="s">
        <v>75</v>
      </c>
      <c r="B4" s="582"/>
      <c r="C4" s="564" t="s">
        <v>76</v>
      </c>
      <c r="D4" s="564"/>
      <c r="E4" s="564"/>
      <c r="F4" s="564"/>
      <c r="G4" s="564"/>
      <c r="H4" s="564"/>
      <c r="I4" s="564"/>
      <c r="J4" s="564"/>
      <c r="K4" s="564" t="s">
        <v>77</v>
      </c>
      <c r="L4" s="564"/>
      <c r="M4" s="564"/>
      <c r="N4" s="564"/>
      <c r="O4" s="564"/>
      <c r="P4" s="564"/>
      <c r="Q4" s="564"/>
      <c r="R4" s="565" t="s">
        <v>78</v>
      </c>
      <c r="S4" s="564"/>
      <c r="T4" s="564"/>
      <c r="U4" s="564"/>
      <c r="V4" s="564"/>
      <c r="W4" s="564"/>
      <c r="X4" s="564"/>
      <c r="Y4" s="564"/>
      <c r="Z4" s="565" t="s">
        <v>79</v>
      </c>
      <c r="AA4" s="564"/>
      <c r="AB4" s="564"/>
      <c r="AC4" s="564"/>
      <c r="AD4" s="564"/>
      <c r="AE4" s="564"/>
      <c r="AF4" s="564"/>
      <c r="AG4" s="564"/>
    </row>
    <row r="5" spans="1:38">
      <c r="A5" s="582"/>
      <c r="B5" s="582"/>
      <c r="C5" s="564"/>
      <c r="D5" s="564"/>
      <c r="E5" s="564"/>
      <c r="F5" s="564"/>
      <c r="G5" s="564"/>
      <c r="H5" s="564"/>
      <c r="I5" s="564"/>
      <c r="J5" s="564"/>
      <c r="K5" s="564"/>
      <c r="L5" s="564"/>
      <c r="M5" s="564"/>
      <c r="N5" s="564"/>
      <c r="O5" s="564"/>
      <c r="P5" s="564"/>
      <c r="Q5" s="564"/>
      <c r="R5" s="564"/>
      <c r="S5" s="564"/>
      <c r="T5" s="564"/>
      <c r="U5" s="564"/>
      <c r="V5" s="564"/>
      <c r="W5" s="564"/>
      <c r="X5" s="564"/>
      <c r="Y5" s="564"/>
      <c r="Z5" s="564"/>
      <c r="AA5" s="564"/>
      <c r="AB5" s="564"/>
      <c r="AC5" s="564"/>
      <c r="AD5" s="564"/>
      <c r="AE5" s="564"/>
      <c r="AF5" s="564"/>
      <c r="AG5" s="564"/>
    </row>
    <row r="6" spans="1:38">
      <c r="A6" s="582"/>
      <c r="B6" s="582"/>
      <c r="C6" s="564"/>
      <c r="D6" s="564"/>
      <c r="E6" s="564"/>
      <c r="F6" s="564"/>
      <c r="G6" s="564"/>
      <c r="H6" s="564"/>
      <c r="I6" s="564"/>
      <c r="J6" s="564"/>
      <c r="K6" s="564"/>
      <c r="L6" s="564"/>
      <c r="M6" s="564"/>
      <c r="N6" s="564"/>
      <c r="O6" s="564"/>
      <c r="P6" s="564"/>
      <c r="Q6" s="564"/>
      <c r="R6" s="564"/>
      <c r="S6" s="564"/>
      <c r="T6" s="564"/>
      <c r="U6" s="564"/>
      <c r="V6" s="564"/>
      <c r="W6" s="564"/>
      <c r="X6" s="564"/>
      <c r="Y6" s="564"/>
      <c r="Z6" s="564"/>
      <c r="AA6" s="564"/>
      <c r="AB6" s="564"/>
      <c r="AC6" s="564"/>
      <c r="AD6" s="564"/>
      <c r="AE6" s="564"/>
      <c r="AF6" s="564"/>
      <c r="AG6" s="564"/>
    </row>
    <row r="7" spans="1:38">
      <c r="A7" s="582"/>
      <c r="B7" s="582"/>
      <c r="C7" s="567" t="str">
        <f>IF(OR('6.代表事業者2_1者(2年目)'!C7:I7="",'10.代表事業者2_2者(2年目)'!C7:I7=""),"",'6.代表事業者2_1者(2年目)'!C7:I7+'10.代表事業者2_2者(2年目)'!C7:I7)</f>
        <v/>
      </c>
      <c r="D7" s="567"/>
      <c r="E7" s="567"/>
      <c r="F7" s="567"/>
      <c r="G7" s="567"/>
      <c r="H7" s="567"/>
      <c r="I7" s="567"/>
      <c r="J7" s="4" t="s">
        <v>28</v>
      </c>
      <c r="K7" s="567" t="str">
        <f>IF(OR('6.代表事業者2_1者(2年目)'!K7:P7="",'10.代表事業者2_2者(2年目)'!K7:P7=""),"",'6.代表事業者2_1者(2年目)'!K7:P7+'10.代表事業者2_2者(2年目)'!K7:P7)</f>
        <v/>
      </c>
      <c r="L7" s="567"/>
      <c r="M7" s="567"/>
      <c r="N7" s="567"/>
      <c r="O7" s="567"/>
      <c r="P7" s="567"/>
      <c r="Q7" s="4" t="s">
        <v>28</v>
      </c>
      <c r="R7" s="567" t="str">
        <f>IF(OR('6.代表事業者2_1者(2年目)'!R7:X7="",'10.代表事業者2_2者(2年目)'!R7:X7=""),"",'6.代表事業者2_1者(2年目)'!R7:X7+'10.代表事業者2_2者(2年目)'!R7:X7)</f>
        <v/>
      </c>
      <c r="S7" s="567"/>
      <c r="T7" s="567"/>
      <c r="U7" s="567"/>
      <c r="V7" s="567"/>
      <c r="W7" s="567"/>
      <c r="X7" s="567"/>
      <c r="Y7" s="4" t="s">
        <v>28</v>
      </c>
      <c r="Z7" s="567" t="str">
        <f>IF(OR('6.代表事業者2_1者(2年目)'!Z7:AF7="",'10.代表事業者2_2者(2年目)'!Z7:AF7=""),"",'6.代表事業者2_1者(2年目)'!Z7:AF7+'10.代表事業者2_2者(2年目)'!Z7:AF7)</f>
        <v/>
      </c>
      <c r="AA7" s="567"/>
      <c r="AB7" s="567"/>
      <c r="AC7" s="567"/>
      <c r="AD7" s="567"/>
      <c r="AE7" s="567"/>
      <c r="AF7" s="567"/>
      <c r="AG7" s="4" t="s">
        <v>28</v>
      </c>
    </row>
    <row r="8" spans="1:38" ht="12.65" customHeight="1">
      <c r="A8" s="582"/>
      <c r="B8" s="582"/>
      <c r="C8" s="565" t="s">
        <v>80</v>
      </c>
      <c r="D8" s="564"/>
      <c r="E8" s="564"/>
      <c r="F8" s="564"/>
      <c r="G8" s="564"/>
      <c r="H8" s="564"/>
      <c r="I8" s="564"/>
      <c r="J8" s="564"/>
      <c r="K8" s="572" t="s">
        <v>662</v>
      </c>
      <c r="L8" s="573"/>
      <c r="M8" s="573"/>
      <c r="N8" s="573"/>
      <c r="O8" s="573"/>
      <c r="P8" s="573"/>
      <c r="Q8" s="574"/>
      <c r="R8" s="565" t="s">
        <v>81</v>
      </c>
      <c r="S8" s="564"/>
      <c r="T8" s="564"/>
      <c r="U8" s="564"/>
      <c r="V8" s="564"/>
      <c r="W8" s="564"/>
      <c r="X8" s="564"/>
      <c r="Y8" s="564"/>
      <c r="Z8" s="565" t="s">
        <v>82</v>
      </c>
      <c r="AA8" s="564"/>
      <c r="AB8" s="564"/>
      <c r="AC8" s="564"/>
      <c r="AD8" s="564"/>
      <c r="AE8" s="564"/>
      <c r="AF8" s="564"/>
      <c r="AG8" s="564"/>
    </row>
    <row r="9" spans="1:38">
      <c r="A9" s="582"/>
      <c r="B9" s="582"/>
      <c r="C9" s="564"/>
      <c r="D9" s="564"/>
      <c r="E9" s="564"/>
      <c r="F9" s="564"/>
      <c r="G9" s="564"/>
      <c r="H9" s="564"/>
      <c r="I9" s="564"/>
      <c r="J9" s="564"/>
      <c r="K9" s="575" t="str">
        <f>IF(OR(C12="",C12=0),"　　(4)の額","　　　(4)と(5)を比較して")</f>
        <v>　　(4)の額</v>
      </c>
      <c r="L9" s="576"/>
      <c r="M9" s="576"/>
      <c r="N9" s="576"/>
      <c r="O9" s="576"/>
      <c r="P9" s="576"/>
      <c r="Q9" s="577"/>
      <c r="R9" s="564"/>
      <c r="S9" s="564"/>
      <c r="T9" s="564"/>
      <c r="U9" s="564"/>
      <c r="V9" s="564"/>
      <c r="W9" s="564"/>
      <c r="X9" s="564"/>
      <c r="Y9" s="564"/>
      <c r="Z9" s="564"/>
      <c r="AA9" s="564"/>
      <c r="AB9" s="564"/>
      <c r="AC9" s="564"/>
      <c r="AD9" s="564"/>
      <c r="AE9" s="564"/>
      <c r="AF9" s="564"/>
      <c r="AG9" s="564"/>
    </row>
    <row r="10" spans="1:38">
      <c r="A10" s="582"/>
      <c r="B10" s="582"/>
      <c r="C10" s="564"/>
      <c r="D10" s="564"/>
      <c r="E10" s="564"/>
      <c r="F10" s="564"/>
      <c r="G10" s="564"/>
      <c r="H10" s="564"/>
      <c r="I10" s="564"/>
      <c r="J10" s="564"/>
      <c r="K10" s="575" t="str">
        <f>IF(OR(C12="",C12=0),"","　　少ない方の額")</f>
        <v/>
      </c>
      <c r="L10" s="576"/>
      <c r="M10" s="576"/>
      <c r="N10" s="576"/>
      <c r="O10" s="576"/>
      <c r="P10" s="576"/>
      <c r="Q10" s="577"/>
      <c r="R10" s="564"/>
      <c r="S10" s="564"/>
      <c r="T10" s="564"/>
      <c r="U10" s="564"/>
      <c r="V10" s="564"/>
      <c r="W10" s="564"/>
      <c r="X10" s="564"/>
      <c r="Y10" s="564"/>
      <c r="Z10" s="564"/>
      <c r="AA10" s="564"/>
      <c r="AB10" s="564"/>
      <c r="AC10" s="564"/>
      <c r="AD10" s="564"/>
      <c r="AE10" s="564"/>
      <c r="AF10" s="564"/>
      <c r="AG10" s="564"/>
    </row>
    <row r="11" spans="1:38">
      <c r="A11" s="582"/>
      <c r="B11" s="582"/>
      <c r="C11" s="564"/>
      <c r="D11" s="564"/>
      <c r="E11" s="564"/>
      <c r="F11" s="564"/>
      <c r="G11" s="564"/>
      <c r="H11" s="564"/>
      <c r="I11" s="564"/>
      <c r="J11" s="564"/>
      <c r="K11" s="578"/>
      <c r="L11" s="579"/>
      <c r="M11" s="579"/>
      <c r="N11" s="579"/>
      <c r="O11" s="579"/>
      <c r="P11" s="579"/>
      <c r="Q11" s="580"/>
      <c r="R11" s="564"/>
      <c r="S11" s="564"/>
      <c r="T11" s="564"/>
      <c r="U11" s="564"/>
      <c r="V11" s="564"/>
      <c r="W11" s="564"/>
      <c r="X11" s="564"/>
      <c r="Y11" s="564"/>
      <c r="Z11" s="564"/>
      <c r="AA11" s="564"/>
      <c r="AB11" s="564"/>
      <c r="AC11" s="564"/>
      <c r="AD11" s="564"/>
      <c r="AE11" s="564"/>
      <c r="AF11" s="564"/>
      <c r="AG11" s="564"/>
      <c r="AL11" s="144" t="s">
        <v>482</v>
      </c>
    </row>
    <row r="12" spans="1:38">
      <c r="A12" s="582"/>
      <c r="B12" s="582"/>
      <c r="C12" s="596" t="str">
        <f>IF(OR('6.代表事業者2_1者(2年目)'!C12:I12="",'10.代表事業者2_2者(2年目)'!C12:I12=""),"",'6.代表事業者2_1者(2年目)'!C12:I12+'10.代表事業者2_2者(2年目)'!C12:I12)</f>
        <v/>
      </c>
      <c r="D12" s="596"/>
      <c r="E12" s="596"/>
      <c r="F12" s="596"/>
      <c r="G12" s="596"/>
      <c r="H12" s="596"/>
      <c r="I12" s="596"/>
      <c r="J12" s="4" t="s">
        <v>28</v>
      </c>
      <c r="K12" s="567" t="str">
        <f>IF(OR('6.代表事業者2_1者(2年目)'!K12:P12="",'10.代表事業者2_2者(2年目)'!K12:P12=""),"",'6.代表事業者2_1者(2年目)'!K12:P12+'10.代表事業者2_2者(2年目)'!K12:P12)</f>
        <v/>
      </c>
      <c r="L12" s="567"/>
      <c r="M12" s="567"/>
      <c r="N12" s="567"/>
      <c r="O12" s="567"/>
      <c r="P12" s="567"/>
      <c r="Q12" s="4" t="s">
        <v>28</v>
      </c>
      <c r="R12" s="567" t="str">
        <f>IF(OR('6.代表事業者2_1者(2年目)'!R12:X12="",'10.代表事業者2_2者(2年目)'!R12:X12=""),"",'6.代表事業者2_1者(2年目)'!R12:X12+'10.代表事業者2_2者(2年目)'!R12:X12)</f>
        <v/>
      </c>
      <c r="S12" s="567"/>
      <c r="T12" s="567"/>
      <c r="U12" s="567"/>
      <c r="V12" s="567"/>
      <c r="W12" s="567"/>
      <c r="X12" s="567"/>
      <c r="Y12" s="4" t="s">
        <v>28</v>
      </c>
      <c r="Z12" s="567" t="str">
        <f>IF(OR('6.代表事業者2_1者(2年目)'!Z12:AF12="",'10.代表事業者2_2者(2年目)'!Z12:AF12=""),"",MIN('6.代表事業者2_1者(2年目)'!Z12:AF12+'10.代表事業者2_2者(2年目)'!Z12:AF12,事業のパラメータ!AF8))</f>
        <v/>
      </c>
      <c r="AA12" s="567"/>
      <c r="AB12" s="567"/>
      <c r="AC12" s="567"/>
      <c r="AD12" s="567"/>
      <c r="AE12" s="567"/>
      <c r="AF12" s="567"/>
      <c r="AG12" s="4" t="s">
        <v>28</v>
      </c>
      <c r="AL12" s="145" t="s">
        <v>489</v>
      </c>
    </row>
    <row r="13" spans="1:38" ht="13.5">
      <c r="A13" s="589" t="s">
        <v>83</v>
      </c>
      <c r="B13" s="590"/>
      <c r="C13" s="590"/>
      <c r="D13" s="590"/>
      <c r="E13" s="590"/>
      <c r="F13" s="590"/>
      <c r="G13" s="590"/>
      <c r="H13" s="590"/>
      <c r="I13" s="590"/>
      <c r="J13" s="590"/>
      <c r="K13" s="590"/>
      <c r="L13" s="590"/>
      <c r="M13" s="590"/>
      <c r="N13" s="590"/>
      <c r="O13" s="590"/>
      <c r="P13" s="590"/>
      <c r="Q13" s="590"/>
      <c r="R13" s="590"/>
      <c r="S13" s="590"/>
      <c r="T13" s="590"/>
      <c r="U13" s="590"/>
      <c r="V13" s="590"/>
      <c r="W13" s="590"/>
      <c r="X13" s="590"/>
      <c r="Y13" s="590"/>
      <c r="Z13" s="590"/>
      <c r="AA13" s="590"/>
      <c r="AB13" s="590"/>
      <c r="AC13" s="590"/>
      <c r="AD13" s="590"/>
      <c r="AE13" s="590"/>
      <c r="AF13" s="590"/>
      <c r="AG13" s="590"/>
    </row>
    <row r="14" spans="1:38">
      <c r="A14" s="519" t="s">
        <v>84</v>
      </c>
      <c r="B14" s="519"/>
      <c r="C14" s="519"/>
      <c r="D14" s="519"/>
      <c r="E14" s="519"/>
      <c r="F14" s="519"/>
      <c r="G14" s="550" t="s">
        <v>85</v>
      </c>
      <c r="H14" s="551"/>
      <c r="I14" s="551"/>
      <c r="J14" s="551"/>
      <c r="K14" s="551"/>
      <c r="L14" s="552"/>
      <c r="M14" s="556" t="s">
        <v>86</v>
      </c>
      <c r="N14" s="556"/>
      <c r="O14" s="556"/>
      <c r="P14" s="556"/>
      <c r="Q14" s="556"/>
      <c r="R14" s="556"/>
      <c r="S14" s="556"/>
      <c r="T14" s="556"/>
      <c r="U14" s="556"/>
      <c r="V14" s="556"/>
      <c r="W14" s="556"/>
      <c r="X14" s="556"/>
      <c r="Y14" s="556"/>
      <c r="Z14" s="556"/>
      <c r="AA14" s="556"/>
      <c r="AB14" s="556"/>
      <c r="AC14" s="557"/>
      <c r="AD14" s="519" t="s">
        <v>87</v>
      </c>
      <c r="AE14" s="519"/>
      <c r="AF14" s="519"/>
      <c r="AG14" s="519"/>
    </row>
    <row r="15" spans="1:38">
      <c r="A15" s="519"/>
      <c r="B15" s="519"/>
      <c r="C15" s="519"/>
      <c r="D15" s="519"/>
      <c r="E15" s="519"/>
      <c r="F15" s="519"/>
      <c r="G15" s="553"/>
      <c r="H15" s="554"/>
      <c r="I15" s="554"/>
      <c r="J15" s="554"/>
      <c r="K15" s="554"/>
      <c r="L15" s="555"/>
      <c r="M15" s="558" t="s">
        <v>88</v>
      </c>
      <c r="N15" s="558"/>
      <c r="O15" s="558"/>
      <c r="P15" s="558"/>
      <c r="Q15" s="558"/>
      <c r="R15" s="558"/>
      <c r="S15" s="558"/>
      <c r="T15" s="558"/>
      <c r="U15" s="558"/>
      <c r="V15" s="558"/>
      <c r="W15" s="558"/>
      <c r="X15" s="559"/>
      <c r="Y15" s="519" t="s">
        <v>85</v>
      </c>
      <c r="Z15" s="519"/>
      <c r="AA15" s="519"/>
      <c r="AB15" s="519"/>
      <c r="AC15" s="519"/>
      <c r="AD15" s="519"/>
      <c r="AE15" s="519"/>
      <c r="AF15" s="519"/>
      <c r="AG15" s="519"/>
    </row>
    <row r="16" spans="1:38">
      <c r="A16" s="539"/>
      <c r="B16" s="540"/>
      <c r="C16" s="540"/>
      <c r="D16" s="540"/>
      <c r="E16" s="540"/>
      <c r="F16" s="541"/>
      <c r="G16" s="542"/>
      <c r="H16" s="543"/>
      <c r="I16" s="543"/>
      <c r="J16" s="543"/>
      <c r="K16" s="543"/>
      <c r="L16" s="107"/>
      <c r="M16" s="544"/>
      <c r="N16" s="545"/>
      <c r="O16" s="545"/>
      <c r="P16" s="545"/>
      <c r="Q16" s="545"/>
      <c r="R16" s="545"/>
      <c r="S16" s="545"/>
      <c r="T16" s="545"/>
      <c r="U16" s="545"/>
      <c r="V16" s="545"/>
      <c r="W16" s="545"/>
      <c r="X16" s="546"/>
      <c r="Y16" s="542"/>
      <c r="Z16" s="543"/>
      <c r="AA16" s="543"/>
      <c r="AB16" s="543"/>
      <c r="AC16" s="547"/>
      <c r="AD16" s="539"/>
      <c r="AE16" s="540"/>
      <c r="AF16" s="540"/>
      <c r="AG16" s="541"/>
    </row>
    <row r="17" spans="1:33">
      <c r="A17" s="530"/>
      <c r="B17" s="531"/>
      <c r="C17" s="531"/>
      <c r="D17" s="531"/>
      <c r="E17" s="531"/>
      <c r="F17" s="532"/>
      <c r="G17" s="533"/>
      <c r="H17" s="534"/>
      <c r="I17" s="534"/>
      <c r="J17" s="534"/>
      <c r="K17" s="534"/>
      <c r="L17" s="108"/>
      <c r="M17" s="535"/>
      <c r="N17" s="536"/>
      <c r="O17" s="536"/>
      <c r="P17" s="536"/>
      <c r="Q17" s="536"/>
      <c r="R17" s="536"/>
      <c r="S17" s="536"/>
      <c r="T17" s="536"/>
      <c r="U17" s="536"/>
      <c r="V17" s="536"/>
      <c r="W17" s="536"/>
      <c r="X17" s="537"/>
      <c r="Y17" s="533"/>
      <c r="Z17" s="534"/>
      <c r="AA17" s="534"/>
      <c r="AB17" s="534"/>
      <c r="AC17" s="538"/>
      <c r="AD17" s="530"/>
      <c r="AE17" s="531"/>
      <c r="AF17" s="531"/>
      <c r="AG17" s="532"/>
    </row>
    <row r="18" spans="1:33">
      <c r="A18" s="530"/>
      <c r="B18" s="531"/>
      <c r="C18" s="531"/>
      <c r="D18" s="531"/>
      <c r="E18" s="531"/>
      <c r="F18" s="532"/>
      <c r="G18" s="533"/>
      <c r="H18" s="534"/>
      <c r="I18" s="534"/>
      <c r="J18" s="534"/>
      <c r="K18" s="534"/>
      <c r="L18" s="108"/>
      <c r="M18" s="535"/>
      <c r="N18" s="536"/>
      <c r="O18" s="536"/>
      <c r="P18" s="536"/>
      <c r="Q18" s="536"/>
      <c r="R18" s="536"/>
      <c r="S18" s="536"/>
      <c r="T18" s="536"/>
      <c r="U18" s="536"/>
      <c r="V18" s="536"/>
      <c r="W18" s="536"/>
      <c r="X18" s="537"/>
      <c r="Y18" s="533"/>
      <c r="Z18" s="534"/>
      <c r="AA18" s="534"/>
      <c r="AB18" s="534"/>
      <c r="AC18" s="538"/>
      <c r="AD18" s="530"/>
      <c r="AE18" s="531"/>
      <c r="AF18" s="531"/>
      <c r="AG18" s="532"/>
    </row>
    <row r="19" spans="1:33">
      <c r="A19" s="530"/>
      <c r="B19" s="531"/>
      <c r="C19" s="531"/>
      <c r="D19" s="531"/>
      <c r="E19" s="531"/>
      <c r="F19" s="532"/>
      <c r="G19" s="533"/>
      <c r="H19" s="534"/>
      <c r="I19" s="534"/>
      <c r="J19" s="534"/>
      <c r="K19" s="534"/>
      <c r="L19" s="108"/>
      <c r="M19" s="535"/>
      <c r="N19" s="536"/>
      <c r="O19" s="536"/>
      <c r="P19" s="536"/>
      <c r="Q19" s="536"/>
      <c r="R19" s="536"/>
      <c r="S19" s="536"/>
      <c r="T19" s="536"/>
      <c r="U19" s="536"/>
      <c r="V19" s="536"/>
      <c r="W19" s="536"/>
      <c r="X19" s="537"/>
      <c r="Y19" s="533"/>
      <c r="Z19" s="534"/>
      <c r="AA19" s="534"/>
      <c r="AB19" s="534"/>
      <c r="AC19" s="538"/>
      <c r="AD19" s="530"/>
      <c r="AE19" s="531"/>
      <c r="AF19" s="531"/>
      <c r="AG19" s="532"/>
    </row>
    <row r="20" spans="1:33">
      <c r="A20" s="530"/>
      <c r="B20" s="531"/>
      <c r="C20" s="531"/>
      <c r="D20" s="531"/>
      <c r="E20" s="531"/>
      <c r="F20" s="532"/>
      <c r="G20" s="533"/>
      <c r="H20" s="534"/>
      <c r="I20" s="534"/>
      <c r="J20" s="534"/>
      <c r="K20" s="534"/>
      <c r="L20" s="108"/>
      <c r="M20" s="535"/>
      <c r="N20" s="536"/>
      <c r="O20" s="536"/>
      <c r="P20" s="536"/>
      <c r="Q20" s="536"/>
      <c r="R20" s="536"/>
      <c r="S20" s="536"/>
      <c r="T20" s="536"/>
      <c r="U20" s="536"/>
      <c r="V20" s="536"/>
      <c r="W20" s="536"/>
      <c r="X20" s="537"/>
      <c r="Y20" s="533"/>
      <c r="Z20" s="534"/>
      <c r="AA20" s="534"/>
      <c r="AB20" s="534"/>
      <c r="AC20" s="538"/>
      <c r="AD20" s="530"/>
      <c r="AE20" s="531"/>
      <c r="AF20" s="531"/>
      <c r="AG20" s="532"/>
    </row>
    <row r="21" spans="1:33">
      <c r="A21" s="530"/>
      <c r="B21" s="531"/>
      <c r="C21" s="531"/>
      <c r="D21" s="531"/>
      <c r="E21" s="531"/>
      <c r="F21" s="532"/>
      <c r="G21" s="533"/>
      <c r="H21" s="534"/>
      <c r="I21" s="534"/>
      <c r="J21" s="534"/>
      <c r="K21" s="534"/>
      <c r="L21" s="108"/>
      <c r="M21" s="535"/>
      <c r="N21" s="536"/>
      <c r="O21" s="536"/>
      <c r="P21" s="536"/>
      <c r="Q21" s="536"/>
      <c r="R21" s="536"/>
      <c r="S21" s="536"/>
      <c r="T21" s="536"/>
      <c r="U21" s="536"/>
      <c r="V21" s="536"/>
      <c r="W21" s="536"/>
      <c r="X21" s="537"/>
      <c r="Y21" s="533"/>
      <c r="Z21" s="534"/>
      <c r="AA21" s="534"/>
      <c r="AB21" s="534"/>
      <c r="AC21" s="538"/>
      <c r="AD21" s="530"/>
      <c r="AE21" s="531"/>
      <c r="AF21" s="531"/>
      <c r="AG21" s="532"/>
    </row>
    <row r="22" spans="1:33">
      <c r="A22" s="530"/>
      <c r="B22" s="531"/>
      <c r="C22" s="531"/>
      <c r="D22" s="531"/>
      <c r="E22" s="531"/>
      <c r="F22" s="532"/>
      <c r="G22" s="533"/>
      <c r="H22" s="534"/>
      <c r="I22" s="534"/>
      <c r="J22" s="534"/>
      <c r="K22" s="534"/>
      <c r="L22" s="108"/>
      <c r="M22" s="535"/>
      <c r="N22" s="536"/>
      <c r="O22" s="536"/>
      <c r="P22" s="536"/>
      <c r="Q22" s="536"/>
      <c r="R22" s="536"/>
      <c r="S22" s="536"/>
      <c r="T22" s="536"/>
      <c r="U22" s="536"/>
      <c r="V22" s="536"/>
      <c r="W22" s="536"/>
      <c r="X22" s="537"/>
      <c r="Y22" s="533"/>
      <c r="Z22" s="534"/>
      <c r="AA22" s="534"/>
      <c r="AB22" s="534"/>
      <c r="AC22" s="538"/>
      <c r="AD22" s="530"/>
      <c r="AE22" s="531"/>
      <c r="AF22" s="531"/>
      <c r="AG22" s="532"/>
    </row>
    <row r="23" spans="1:33">
      <c r="A23" s="530"/>
      <c r="B23" s="531"/>
      <c r="C23" s="531"/>
      <c r="D23" s="531"/>
      <c r="E23" s="531"/>
      <c r="F23" s="532"/>
      <c r="G23" s="533"/>
      <c r="H23" s="534"/>
      <c r="I23" s="534"/>
      <c r="J23" s="534"/>
      <c r="K23" s="534"/>
      <c r="L23" s="108"/>
      <c r="M23" s="535"/>
      <c r="N23" s="536"/>
      <c r="O23" s="536"/>
      <c r="P23" s="536"/>
      <c r="Q23" s="536"/>
      <c r="R23" s="536"/>
      <c r="S23" s="536"/>
      <c r="T23" s="536"/>
      <c r="U23" s="536"/>
      <c r="V23" s="536"/>
      <c r="W23" s="536"/>
      <c r="X23" s="537"/>
      <c r="Y23" s="533"/>
      <c r="Z23" s="534"/>
      <c r="AA23" s="534"/>
      <c r="AB23" s="534"/>
      <c r="AC23" s="538"/>
      <c r="AD23" s="530"/>
      <c r="AE23" s="531"/>
      <c r="AF23" s="531"/>
      <c r="AG23" s="532"/>
    </row>
    <row r="24" spans="1:33">
      <c r="A24" s="530"/>
      <c r="B24" s="531"/>
      <c r="C24" s="531"/>
      <c r="D24" s="531"/>
      <c r="E24" s="531"/>
      <c r="F24" s="532"/>
      <c r="G24" s="533"/>
      <c r="H24" s="534"/>
      <c r="I24" s="534"/>
      <c r="J24" s="534"/>
      <c r="K24" s="534"/>
      <c r="L24" s="108"/>
      <c r="M24" s="535"/>
      <c r="N24" s="536"/>
      <c r="O24" s="536"/>
      <c r="P24" s="536"/>
      <c r="Q24" s="536"/>
      <c r="R24" s="536"/>
      <c r="S24" s="536"/>
      <c r="T24" s="536"/>
      <c r="U24" s="536"/>
      <c r="V24" s="536"/>
      <c r="W24" s="536"/>
      <c r="X24" s="537"/>
      <c r="Y24" s="533"/>
      <c r="Z24" s="534"/>
      <c r="AA24" s="534"/>
      <c r="AB24" s="534"/>
      <c r="AC24" s="538"/>
      <c r="AD24" s="530"/>
      <c r="AE24" s="531"/>
      <c r="AF24" s="531"/>
      <c r="AG24" s="532"/>
    </row>
    <row r="25" spans="1:33">
      <c r="A25" s="530"/>
      <c r="B25" s="531"/>
      <c r="C25" s="531"/>
      <c r="D25" s="531"/>
      <c r="E25" s="531"/>
      <c r="F25" s="532"/>
      <c r="G25" s="533"/>
      <c r="H25" s="534"/>
      <c r="I25" s="534"/>
      <c r="J25" s="534"/>
      <c r="K25" s="534"/>
      <c r="L25" s="108"/>
      <c r="M25" s="535"/>
      <c r="N25" s="536"/>
      <c r="O25" s="536"/>
      <c r="P25" s="536"/>
      <c r="Q25" s="536"/>
      <c r="R25" s="536"/>
      <c r="S25" s="536"/>
      <c r="T25" s="536"/>
      <c r="U25" s="536"/>
      <c r="V25" s="536"/>
      <c r="W25" s="536"/>
      <c r="X25" s="537"/>
      <c r="Y25" s="533"/>
      <c r="Z25" s="534"/>
      <c r="AA25" s="534"/>
      <c r="AB25" s="534"/>
      <c r="AC25" s="538"/>
      <c r="AD25" s="530"/>
      <c r="AE25" s="531"/>
      <c r="AF25" s="531"/>
      <c r="AG25" s="532"/>
    </row>
    <row r="26" spans="1:33">
      <c r="A26" s="530"/>
      <c r="B26" s="531"/>
      <c r="C26" s="531"/>
      <c r="D26" s="531"/>
      <c r="E26" s="531"/>
      <c r="F26" s="532"/>
      <c r="G26" s="533"/>
      <c r="H26" s="534"/>
      <c r="I26" s="534"/>
      <c r="J26" s="534"/>
      <c r="K26" s="534"/>
      <c r="L26" s="108"/>
      <c r="M26" s="535"/>
      <c r="N26" s="536"/>
      <c r="O26" s="536"/>
      <c r="P26" s="536"/>
      <c r="Q26" s="536"/>
      <c r="R26" s="536"/>
      <c r="S26" s="536"/>
      <c r="T26" s="536"/>
      <c r="U26" s="536"/>
      <c r="V26" s="536"/>
      <c r="W26" s="536"/>
      <c r="X26" s="537"/>
      <c r="Y26" s="533"/>
      <c r="Z26" s="534"/>
      <c r="AA26" s="534"/>
      <c r="AB26" s="534"/>
      <c r="AC26" s="538"/>
      <c r="AD26" s="530"/>
      <c r="AE26" s="531"/>
      <c r="AF26" s="531"/>
      <c r="AG26" s="532"/>
    </row>
    <row r="27" spans="1:33">
      <c r="A27" s="530"/>
      <c r="B27" s="531"/>
      <c r="C27" s="531"/>
      <c r="D27" s="531"/>
      <c r="E27" s="531"/>
      <c r="F27" s="532"/>
      <c r="G27" s="533"/>
      <c r="H27" s="534"/>
      <c r="I27" s="534"/>
      <c r="J27" s="534"/>
      <c r="K27" s="534"/>
      <c r="L27" s="108"/>
      <c r="M27" s="535"/>
      <c r="N27" s="536"/>
      <c r="O27" s="536"/>
      <c r="P27" s="536"/>
      <c r="Q27" s="536"/>
      <c r="R27" s="536"/>
      <c r="S27" s="536"/>
      <c r="T27" s="536"/>
      <c r="U27" s="536"/>
      <c r="V27" s="536"/>
      <c r="W27" s="536"/>
      <c r="X27" s="537"/>
      <c r="Y27" s="533"/>
      <c r="Z27" s="534"/>
      <c r="AA27" s="534"/>
      <c r="AB27" s="534"/>
      <c r="AC27" s="538"/>
      <c r="AD27" s="530"/>
      <c r="AE27" s="531"/>
      <c r="AF27" s="531"/>
      <c r="AG27" s="532"/>
    </row>
    <row r="28" spans="1:33">
      <c r="A28" s="530"/>
      <c r="B28" s="531"/>
      <c r="C28" s="531"/>
      <c r="D28" s="531"/>
      <c r="E28" s="531"/>
      <c r="F28" s="532"/>
      <c r="G28" s="533"/>
      <c r="H28" s="534"/>
      <c r="I28" s="534"/>
      <c r="J28" s="534"/>
      <c r="K28" s="534"/>
      <c r="L28" s="108"/>
      <c r="M28" s="535"/>
      <c r="N28" s="536"/>
      <c r="O28" s="536"/>
      <c r="P28" s="536"/>
      <c r="Q28" s="536"/>
      <c r="R28" s="536"/>
      <c r="S28" s="536"/>
      <c r="T28" s="536"/>
      <c r="U28" s="536"/>
      <c r="V28" s="536"/>
      <c r="W28" s="536"/>
      <c r="X28" s="537"/>
      <c r="Y28" s="533"/>
      <c r="Z28" s="534"/>
      <c r="AA28" s="534"/>
      <c r="AB28" s="534"/>
      <c r="AC28" s="538"/>
      <c r="AD28" s="530"/>
      <c r="AE28" s="531"/>
      <c r="AF28" s="531"/>
      <c r="AG28" s="532"/>
    </row>
    <row r="29" spans="1:33">
      <c r="A29" s="530"/>
      <c r="B29" s="531"/>
      <c r="C29" s="531"/>
      <c r="D29" s="531"/>
      <c r="E29" s="531"/>
      <c r="F29" s="532"/>
      <c r="G29" s="533"/>
      <c r="H29" s="534"/>
      <c r="I29" s="534"/>
      <c r="J29" s="534"/>
      <c r="K29" s="534"/>
      <c r="L29" s="108"/>
      <c r="M29" s="535"/>
      <c r="N29" s="536"/>
      <c r="O29" s="536"/>
      <c r="P29" s="536"/>
      <c r="Q29" s="536"/>
      <c r="R29" s="536"/>
      <c r="S29" s="536"/>
      <c r="T29" s="536"/>
      <c r="U29" s="536"/>
      <c r="V29" s="536"/>
      <c r="W29" s="536"/>
      <c r="X29" s="537"/>
      <c r="Y29" s="533"/>
      <c r="Z29" s="534"/>
      <c r="AA29" s="534"/>
      <c r="AB29" s="534"/>
      <c r="AC29" s="538"/>
      <c r="AD29" s="530"/>
      <c r="AE29" s="531"/>
      <c r="AF29" s="531"/>
      <c r="AG29" s="532"/>
    </row>
    <row r="30" spans="1:33">
      <c r="A30" s="530"/>
      <c r="B30" s="531"/>
      <c r="C30" s="531"/>
      <c r="D30" s="531"/>
      <c r="E30" s="531"/>
      <c r="F30" s="532"/>
      <c r="G30" s="533"/>
      <c r="H30" s="534"/>
      <c r="I30" s="534"/>
      <c r="J30" s="534"/>
      <c r="K30" s="534"/>
      <c r="L30" s="108"/>
      <c r="M30" s="535"/>
      <c r="N30" s="536"/>
      <c r="O30" s="536"/>
      <c r="P30" s="536"/>
      <c r="Q30" s="536"/>
      <c r="R30" s="536"/>
      <c r="S30" s="536"/>
      <c r="T30" s="536"/>
      <c r="U30" s="536"/>
      <c r="V30" s="536"/>
      <c r="W30" s="536"/>
      <c r="X30" s="537"/>
      <c r="Y30" s="533"/>
      <c r="Z30" s="534"/>
      <c r="AA30" s="534"/>
      <c r="AB30" s="534"/>
      <c r="AC30" s="538"/>
      <c r="AD30" s="530"/>
      <c r="AE30" s="531"/>
      <c r="AF30" s="531"/>
      <c r="AG30" s="532"/>
    </row>
    <row r="31" spans="1:33">
      <c r="A31" s="530"/>
      <c r="B31" s="531"/>
      <c r="C31" s="531"/>
      <c r="D31" s="531"/>
      <c r="E31" s="531"/>
      <c r="F31" s="532"/>
      <c r="G31" s="533"/>
      <c r="H31" s="534"/>
      <c r="I31" s="534"/>
      <c r="J31" s="534"/>
      <c r="K31" s="534"/>
      <c r="L31" s="108"/>
      <c r="M31" s="535"/>
      <c r="N31" s="536"/>
      <c r="O31" s="536"/>
      <c r="P31" s="536"/>
      <c r="Q31" s="536"/>
      <c r="R31" s="536"/>
      <c r="S31" s="536"/>
      <c r="T31" s="536"/>
      <c r="U31" s="536"/>
      <c r="V31" s="536"/>
      <c r="W31" s="536"/>
      <c r="X31" s="537"/>
      <c r="Y31" s="533"/>
      <c r="Z31" s="534"/>
      <c r="AA31" s="534"/>
      <c r="AB31" s="534"/>
      <c r="AC31" s="538"/>
      <c r="AD31" s="530"/>
      <c r="AE31" s="531"/>
      <c r="AF31" s="531"/>
      <c r="AG31" s="532"/>
    </row>
    <row r="32" spans="1:33">
      <c r="A32" s="530"/>
      <c r="B32" s="531"/>
      <c r="C32" s="531"/>
      <c r="D32" s="531"/>
      <c r="E32" s="531"/>
      <c r="F32" s="532"/>
      <c r="G32" s="533"/>
      <c r="H32" s="534"/>
      <c r="I32" s="534"/>
      <c r="J32" s="534"/>
      <c r="K32" s="534"/>
      <c r="L32" s="108"/>
      <c r="M32" s="535"/>
      <c r="N32" s="536"/>
      <c r="O32" s="536"/>
      <c r="P32" s="536"/>
      <c r="Q32" s="536"/>
      <c r="R32" s="536"/>
      <c r="S32" s="536"/>
      <c r="T32" s="536"/>
      <c r="U32" s="536"/>
      <c r="V32" s="536"/>
      <c r="W32" s="536"/>
      <c r="X32" s="537"/>
      <c r="Y32" s="533"/>
      <c r="Z32" s="534"/>
      <c r="AA32" s="534"/>
      <c r="AB32" s="534"/>
      <c r="AC32" s="538"/>
      <c r="AD32" s="530"/>
      <c r="AE32" s="531"/>
      <c r="AF32" s="531"/>
      <c r="AG32" s="532"/>
    </row>
    <row r="33" spans="1:33">
      <c r="A33" s="530"/>
      <c r="B33" s="531"/>
      <c r="C33" s="531"/>
      <c r="D33" s="531"/>
      <c r="E33" s="531"/>
      <c r="F33" s="532"/>
      <c r="G33" s="533"/>
      <c r="H33" s="534"/>
      <c r="I33" s="534"/>
      <c r="J33" s="534"/>
      <c r="K33" s="534"/>
      <c r="L33" s="108"/>
      <c r="M33" s="535"/>
      <c r="N33" s="536"/>
      <c r="O33" s="536"/>
      <c r="P33" s="536"/>
      <c r="Q33" s="536"/>
      <c r="R33" s="536"/>
      <c r="S33" s="536"/>
      <c r="T33" s="536"/>
      <c r="U33" s="536"/>
      <c r="V33" s="536"/>
      <c r="W33" s="536"/>
      <c r="X33" s="537"/>
      <c r="Y33" s="533"/>
      <c r="Z33" s="534"/>
      <c r="AA33" s="534"/>
      <c r="AB33" s="534"/>
      <c r="AC33" s="538"/>
      <c r="AD33" s="530"/>
      <c r="AE33" s="531"/>
      <c r="AF33" s="531"/>
      <c r="AG33" s="532"/>
    </row>
    <row r="34" spans="1:33">
      <c r="A34" s="530"/>
      <c r="B34" s="531"/>
      <c r="C34" s="531"/>
      <c r="D34" s="531"/>
      <c r="E34" s="531"/>
      <c r="F34" s="532"/>
      <c r="G34" s="533"/>
      <c r="H34" s="534"/>
      <c r="I34" s="534"/>
      <c r="J34" s="534"/>
      <c r="K34" s="534"/>
      <c r="L34" s="108"/>
      <c r="M34" s="535"/>
      <c r="N34" s="536"/>
      <c r="O34" s="536"/>
      <c r="P34" s="536"/>
      <c r="Q34" s="536"/>
      <c r="R34" s="536"/>
      <c r="S34" s="536"/>
      <c r="T34" s="536"/>
      <c r="U34" s="536"/>
      <c r="V34" s="536"/>
      <c r="W34" s="536"/>
      <c r="X34" s="537"/>
      <c r="Y34" s="533"/>
      <c r="Z34" s="534"/>
      <c r="AA34" s="534"/>
      <c r="AB34" s="534"/>
      <c r="AC34" s="538"/>
      <c r="AD34" s="530"/>
      <c r="AE34" s="531"/>
      <c r="AF34" s="531"/>
      <c r="AG34" s="532"/>
    </row>
    <row r="35" spans="1:33">
      <c r="A35" s="530"/>
      <c r="B35" s="531"/>
      <c r="C35" s="531"/>
      <c r="D35" s="531"/>
      <c r="E35" s="531"/>
      <c r="F35" s="532"/>
      <c r="G35" s="533"/>
      <c r="H35" s="534"/>
      <c r="I35" s="534"/>
      <c r="J35" s="534"/>
      <c r="K35" s="534"/>
      <c r="L35" s="108"/>
      <c r="M35" s="535"/>
      <c r="N35" s="536"/>
      <c r="O35" s="536"/>
      <c r="P35" s="536"/>
      <c r="Q35" s="536"/>
      <c r="R35" s="536"/>
      <c r="S35" s="536"/>
      <c r="T35" s="536"/>
      <c r="U35" s="536"/>
      <c r="V35" s="536"/>
      <c r="W35" s="536"/>
      <c r="X35" s="537"/>
      <c r="Y35" s="533"/>
      <c r="Z35" s="534"/>
      <c r="AA35" s="534"/>
      <c r="AB35" s="534"/>
      <c r="AC35" s="538"/>
      <c r="AD35" s="530"/>
      <c r="AE35" s="531"/>
      <c r="AF35" s="531"/>
      <c r="AG35" s="532"/>
    </row>
    <row r="36" spans="1:33">
      <c r="A36" s="530"/>
      <c r="B36" s="531"/>
      <c r="C36" s="531"/>
      <c r="D36" s="531"/>
      <c r="E36" s="531"/>
      <c r="F36" s="532"/>
      <c r="G36" s="533"/>
      <c r="H36" s="534"/>
      <c r="I36" s="534"/>
      <c r="J36" s="534"/>
      <c r="K36" s="534"/>
      <c r="L36" s="108"/>
      <c r="M36" s="535"/>
      <c r="N36" s="536"/>
      <c r="O36" s="536"/>
      <c r="P36" s="536"/>
      <c r="Q36" s="536"/>
      <c r="R36" s="536"/>
      <c r="S36" s="536"/>
      <c r="T36" s="536"/>
      <c r="U36" s="536"/>
      <c r="V36" s="536"/>
      <c r="W36" s="536"/>
      <c r="X36" s="537"/>
      <c r="Y36" s="533"/>
      <c r="Z36" s="534"/>
      <c r="AA36" s="534"/>
      <c r="AB36" s="534"/>
      <c r="AC36" s="538"/>
      <c r="AD36" s="530"/>
      <c r="AE36" s="531"/>
      <c r="AF36" s="531"/>
      <c r="AG36" s="532"/>
    </row>
    <row r="37" spans="1:33">
      <c r="A37" s="530"/>
      <c r="B37" s="531"/>
      <c r="C37" s="531"/>
      <c r="D37" s="531"/>
      <c r="E37" s="531"/>
      <c r="F37" s="532"/>
      <c r="G37" s="533"/>
      <c r="H37" s="534"/>
      <c r="I37" s="534"/>
      <c r="J37" s="534"/>
      <c r="K37" s="534"/>
      <c r="L37" s="108"/>
      <c r="M37" s="535"/>
      <c r="N37" s="536"/>
      <c r="O37" s="536"/>
      <c r="P37" s="536"/>
      <c r="Q37" s="536"/>
      <c r="R37" s="536"/>
      <c r="S37" s="536"/>
      <c r="T37" s="536"/>
      <c r="U37" s="536"/>
      <c r="V37" s="536"/>
      <c r="W37" s="536"/>
      <c r="X37" s="537"/>
      <c r="Y37" s="533"/>
      <c r="Z37" s="534"/>
      <c r="AA37" s="534"/>
      <c r="AB37" s="534"/>
      <c r="AC37" s="538"/>
      <c r="AD37" s="530"/>
      <c r="AE37" s="531"/>
      <c r="AF37" s="531"/>
      <c r="AG37" s="532"/>
    </row>
    <row r="38" spans="1:33">
      <c r="A38" s="530"/>
      <c r="B38" s="531"/>
      <c r="C38" s="531"/>
      <c r="D38" s="531"/>
      <c r="E38" s="531"/>
      <c r="F38" s="532"/>
      <c r="G38" s="533"/>
      <c r="H38" s="534"/>
      <c r="I38" s="534"/>
      <c r="J38" s="534"/>
      <c r="K38" s="534"/>
      <c r="L38" s="108"/>
      <c r="M38" s="535"/>
      <c r="N38" s="536"/>
      <c r="O38" s="536"/>
      <c r="P38" s="536"/>
      <c r="Q38" s="536"/>
      <c r="R38" s="536"/>
      <c r="S38" s="536"/>
      <c r="T38" s="536"/>
      <c r="U38" s="536"/>
      <c r="V38" s="536"/>
      <c r="W38" s="536"/>
      <c r="X38" s="537"/>
      <c r="Y38" s="533"/>
      <c r="Z38" s="534"/>
      <c r="AA38" s="534"/>
      <c r="AB38" s="534"/>
      <c r="AC38" s="538"/>
      <c r="AD38" s="530"/>
      <c r="AE38" s="531"/>
      <c r="AF38" s="531"/>
      <c r="AG38" s="532"/>
    </row>
    <row r="39" spans="1:33">
      <c r="A39" s="530"/>
      <c r="B39" s="531"/>
      <c r="C39" s="531"/>
      <c r="D39" s="531"/>
      <c r="E39" s="531"/>
      <c r="F39" s="532"/>
      <c r="G39" s="533"/>
      <c r="H39" s="534"/>
      <c r="I39" s="534"/>
      <c r="J39" s="534"/>
      <c r="K39" s="534"/>
      <c r="L39" s="108"/>
      <c r="M39" s="535"/>
      <c r="N39" s="536"/>
      <c r="O39" s="536"/>
      <c r="P39" s="536"/>
      <c r="Q39" s="536"/>
      <c r="R39" s="536"/>
      <c r="S39" s="536"/>
      <c r="T39" s="536"/>
      <c r="U39" s="536"/>
      <c r="V39" s="536"/>
      <c r="W39" s="536"/>
      <c r="X39" s="537"/>
      <c r="Y39" s="533"/>
      <c r="Z39" s="534"/>
      <c r="AA39" s="534"/>
      <c r="AB39" s="534"/>
      <c r="AC39" s="538"/>
      <c r="AD39" s="530"/>
      <c r="AE39" s="531"/>
      <c r="AF39" s="531"/>
      <c r="AG39" s="532"/>
    </row>
    <row r="40" spans="1:33">
      <c r="A40" s="530"/>
      <c r="B40" s="531"/>
      <c r="C40" s="531"/>
      <c r="D40" s="531"/>
      <c r="E40" s="531"/>
      <c r="F40" s="532"/>
      <c r="G40" s="533"/>
      <c r="H40" s="534"/>
      <c r="I40" s="534"/>
      <c r="J40" s="534"/>
      <c r="K40" s="534"/>
      <c r="L40" s="108"/>
      <c r="M40" s="535"/>
      <c r="N40" s="536"/>
      <c r="O40" s="536"/>
      <c r="P40" s="536"/>
      <c r="Q40" s="536"/>
      <c r="R40" s="536"/>
      <c r="S40" s="536"/>
      <c r="T40" s="536"/>
      <c r="U40" s="536"/>
      <c r="V40" s="536"/>
      <c r="W40" s="536"/>
      <c r="X40" s="537"/>
      <c r="Y40" s="533"/>
      <c r="Z40" s="534"/>
      <c r="AA40" s="534"/>
      <c r="AB40" s="534"/>
      <c r="AC40" s="538"/>
      <c r="AD40" s="530"/>
      <c r="AE40" s="531"/>
      <c r="AF40" s="531"/>
      <c r="AG40" s="532"/>
    </row>
    <row r="41" spans="1:33">
      <c r="A41" s="530"/>
      <c r="B41" s="531"/>
      <c r="C41" s="531"/>
      <c r="D41" s="531"/>
      <c r="E41" s="531"/>
      <c r="F41" s="532"/>
      <c r="G41" s="533"/>
      <c r="H41" s="534"/>
      <c r="I41" s="534"/>
      <c r="J41" s="534"/>
      <c r="K41" s="534"/>
      <c r="L41" s="108"/>
      <c r="M41" s="535"/>
      <c r="N41" s="536"/>
      <c r="O41" s="536"/>
      <c r="P41" s="536"/>
      <c r="Q41" s="536"/>
      <c r="R41" s="536"/>
      <c r="S41" s="536"/>
      <c r="T41" s="536"/>
      <c r="U41" s="536"/>
      <c r="V41" s="536"/>
      <c r="W41" s="536"/>
      <c r="X41" s="537"/>
      <c r="Y41" s="533"/>
      <c r="Z41" s="534"/>
      <c r="AA41" s="534"/>
      <c r="AB41" s="534"/>
      <c r="AC41" s="538"/>
      <c r="AD41" s="530"/>
      <c r="AE41" s="531"/>
      <c r="AF41" s="531"/>
      <c r="AG41" s="532"/>
    </row>
    <row r="42" spans="1:33">
      <c r="A42" s="530"/>
      <c r="B42" s="531"/>
      <c r="C42" s="531"/>
      <c r="D42" s="531"/>
      <c r="E42" s="531"/>
      <c r="F42" s="532"/>
      <c r="G42" s="533"/>
      <c r="H42" s="534"/>
      <c r="I42" s="534"/>
      <c r="J42" s="534"/>
      <c r="K42" s="534"/>
      <c r="L42" s="108"/>
      <c r="M42" s="535"/>
      <c r="N42" s="536"/>
      <c r="O42" s="536"/>
      <c r="P42" s="536"/>
      <c r="Q42" s="536"/>
      <c r="R42" s="536"/>
      <c r="S42" s="536"/>
      <c r="T42" s="536"/>
      <c r="U42" s="536"/>
      <c r="V42" s="536"/>
      <c r="W42" s="536"/>
      <c r="X42" s="537"/>
      <c r="Y42" s="533"/>
      <c r="Z42" s="534"/>
      <c r="AA42" s="534"/>
      <c r="AB42" s="534"/>
      <c r="AC42" s="538"/>
      <c r="AD42" s="530"/>
      <c r="AE42" s="531"/>
      <c r="AF42" s="531"/>
      <c r="AG42" s="532"/>
    </row>
    <row r="43" spans="1:33">
      <c r="A43" s="530"/>
      <c r="B43" s="531"/>
      <c r="C43" s="531"/>
      <c r="D43" s="531"/>
      <c r="E43" s="531"/>
      <c r="F43" s="532"/>
      <c r="G43" s="533"/>
      <c r="H43" s="534"/>
      <c r="I43" s="534"/>
      <c r="J43" s="534"/>
      <c r="K43" s="534"/>
      <c r="L43" s="108"/>
      <c r="M43" s="535"/>
      <c r="N43" s="536"/>
      <c r="O43" s="536"/>
      <c r="P43" s="536"/>
      <c r="Q43" s="536"/>
      <c r="R43" s="536"/>
      <c r="S43" s="536"/>
      <c r="T43" s="536"/>
      <c r="U43" s="536"/>
      <c r="V43" s="536"/>
      <c r="W43" s="536"/>
      <c r="X43" s="537"/>
      <c r="Y43" s="533"/>
      <c r="Z43" s="534"/>
      <c r="AA43" s="534"/>
      <c r="AB43" s="534"/>
      <c r="AC43" s="538"/>
      <c r="AD43" s="530"/>
      <c r="AE43" s="531"/>
      <c r="AF43" s="531"/>
      <c r="AG43" s="532"/>
    </row>
    <row r="44" spans="1:33">
      <c r="A44" s="530"/>
      <c r="B44" s="531"/>
      <c r="C44" s="531"/>
      <c r="D44" s="531"/>
      <c r="E44" s="531"/>
      <c r="F44" s="532"/>
      <c r="G44" s="533"/>
      <c r="H44" s="534"/>
      <c r="I44" s="534"/>
      <c r="J44" s="534"/>
      <c r="K44" s="534"/>
      <c r="L44" s="108"/>
      <c r="M44" s="535"/>
      <c r="N44" s="536"/>
      <c r="O44" s="536"/>
      <c r="P44" s="536"/>
      <c r="Q44" s="536"/>
      <c r="R44" s="536"/>
      <c r="S44" s="536"/>
      <c r="T44" s="536"/>
      <c r="U44" s="536"/>
      <c r="V44" s="536"/>
      <c r="W44" s="536"/>
      <c r="X44" s="537"/>
      <c r="Y44" s="533"/>
      <c r="Z44" s="534"/>
      <c r="AA44" s="534"/>
      <c r="AB44" s="534"/>
      <c r="AC44" s="538"/>
      <c r="AD44" s="530"/>
      <c r="AE44" s="531"/>
      <c r="AF44" s="531"/>
      <c r="AG44" s="532"/>
    </row>
    <row r="45" spans="1:33">
      <c r="A45" s="520"/>
      <c r="B45" s="521"/>
      <c r="C45" s="521"/>
      <c r="D45" s="521"/>
      <c r="E45" s="521"/>
      <c r="F45" s="522"/>
      <c r="G45" s="523"/>
      <c r="H45" s="524"/>
      <c r="I45" s="524"/>
      <c r="J45" s="524"/>
      <c r="K45" s="524"/>
      <c r="L45" s="109"/>
      <c r="M45" s="525"/>
      <c r="N45" s="526"/>
      <c r="O45" s="526"/>
      <c r="P45" s="526"/>
      <c r="Q45" s="526"/>
      <c r="R45" s="526"/>
      <c r="S45" s="526"/>
      <c r="T45" s="526"/>
      <c r="U45" s="526"/>
      <c r="V45" s="526"/>
      <c r="W45" s="526"/>
      <c r="X45" s="527"/>
      <c r="Y45" s="523"/>
      <c r="Z45" s="524"/>
      <c r="AA45" s="524"/>
      <c r="AB45" s="524"/>
      <c r="AC45" s="528"/>
      <c r="AD45" s="520"/>
      <c r="AE45" s="521"/>
      <c r="AF45" s="521"/>
      <c r="AG45" s="522"/>
    </row>
    <row r="46" spans="1:33">
      <c r="A46" s="519" t="s">
        <v>89</v>
      </c>
      <c r="B46" s="519"/>
      <c r="C46" s="519"/>
      <c r="D46" s="519"/>
      <c r="E46" s="519"/>
      <c r="F46" s="519"/>
      <c r="G46" s="561" t="str">
        <f>IF(SUM(G16:G45,G63:K95)=0,"",SUM(G16:G45,G63:K95))</f>
        <v/>
      </c>
      <c r="H46" s="561" t="str">
        <f>IF(SUM(H16:H45)=0,"",SUM(H16:H45))</f>
        <v/>
      </c>
      <c r="I46" s="561" t="str">
        <f>IF(SUM(I16:I45)=0,"",SUM(I16:I45))</f>
        <v/>
      </c>
      <c r="J46" s="561" t="str">
        <f>IF(SUM(J16:J45)=0,"",SUM(J16:J45))</f>
        <v/>
      </c>
      <c r="K46" s="561" t="str">
        <f>IF(SUM(K16:K45)=0,"",SUM(K16:K45))</f>
        <v/>
      </c>
      <c r="L46" s="4" t="s">
        <v>28</v>
      </c>
      <c r="M46" s="562"/>
      <c r="N46" s="562"/>
      <c r="O46" s="562"/>
      <c r="P46" s="562"/>
      <c r="Q46" s="562"/>
      <c r="R46" s="562"/>
      <c r="S46" s="562"/>
      <c r="T46" s="562"/>
      <c r="U46" s="562"/>
      <c r="V46" s="562"/>
      <c r="W46" s="562"/>
      <c r="X46" s="562"/>
      <c r="Y46" s="563"/>
      <c r="Z46" s="563"/>
      <c r="AA46" s="563"/>
      <c r="AB46" s="563"/>
      <c r="AC46" s="563"/>
      <c r="AD46" s="519"/>
      <c r="AE46" s="519"/>
      <c r="AF46" s="519"/>
      <c r="AG46" s="519"/>
    </row>
    <row r="47" spans="1:33" ht="13.5">
      <c r="A47" s="586" t="s">
        <v>90</v>
      </c>
      <c r="B47" s="587"/>
      <c r="C47" s="587"/>
      <c r="D47" s="587"/>
      <c r="E47" s="587"/>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row>
    <row r="48" spans="1:33">
      <c r="A48" s="519" t="s">
        <v>91</v>
      </c>
      <c r="B48" s="519"/>
      <c r="C48" s="519"/>
      <c r="D48" s="519"/>
      <c r="E48" s="519"/>
      <c r="F48" s="519"/>
      <c r="G48" s="519"/>
      <c r="H48" s="519" t="s">
        <v>92</v>
      </c>
      <c r="I48" s="519"/>
      <c r="J48" s="519"/>
      <c r="K48" s="519"/>
      <c r="L48" s="519"/>
      <c r="M48" s="519"/>
      <c r="N48" s="519"/>
      <c r="O48" s="519"/>
      <c r="P48" s="519" t="s">
        <v>93</v>
      </c>
      <c r="Q48" s="519"/>
      <c r="R48" s="519"/>
      <c r="S48" s="519" t="s">
        <v>94</v>
      </c>
      <c r="T48" s="519"/>
      <c r="U48" s="519"/>
      <c r="V48" s="519"/>
      <c r="W48" s="519"/>
      <c r="X48" s="519" t="s">
        <v>85</v>
      </c>
      <c r="Y48" s="519"/>
      <c r="Z48" s="519"/>
      <c r="AA48" s="519"/>
      <c r="AB48" s="519"/>
      <c r="AC48" s="519" t="s">
        <v>95</v>
      </c>
      <c r="AD48" s="519"/>
      <c r="AE48" s="519"/>
      <c r="AF48" s="519"/>
      <c r="AG48" s="519"/>
    </row>
    <row r="49" spans="1:33">
      <c r="A49" s="514"/>
      <c r="B49" s="514"/>
      <c r="C49" s="514"/>
      <c r="D49" s="514"/>
      <c r="E49" s="514"/>
      <c r="F49" s="514"/>
      <c r="G49" s="514"/>
      <c r="H49" s="585"/>
      <c r="I49" s="585"/>
      <c r="J49" s="585"/>
      <c r="K49" s="585"/>
      <c r="L49" s="585"/>
      <c r="M49" s="585"/>
      <c r="N49" s="585"/>
      <c r="O49" s="585"/>
      <c r="P49" s="516"/>
      <c r="Q49" s="516"/>
      <c r="R49" s="516"/>
      <c r="S49" s="516"/>
      <c r="T49" s="516"/>
      <c r="U49" s="516"/>
      <c r="V49" s="516"/>
      <c r="W49" s="516"/>
      <c r="X49" s="516"/>
      <c r="Y49" s="516"/>
      <c r="Z49" s="516"/>
      <c r="AA49" s="516"/>
      <c r="AB49" s="516"/>
      <c r="AC49" s="516"/>
      <c r="AD49" s="516"/>
      <c r="AE49" s="516"/>
      <c r="AF49" s="516"/>
      <c r="AG49" s="516"/>
    </row>
    <row r="50" spans="1:33">
      <c r="A50" s="504"/>
      <c r="B50" s="504"/>
      <c r="C50" s="504"/>
      <c r="D50" s="504"/>
      <c r="E50" s="504"/>
      <c r="F50" s="504"/>
      <c r="G50" s="504"/>
      <c r="H50" s="584"/>
      <c r="I50" s="584"/>
      <c r="J50" s="584"/>
      <c r="K50" s="584"/>
      <c r="L50" s="584"/>
      <c r="M50" s="584"/>
      <c r="N50" s="584"/>
      <c r="O50" s="584"/>
      <c r="P50" s="508"/>
      <c r="Q50" s="508"/>
      <c r="R50" s="508"/>
      <c r="S50" s="508"/>
      <c r="T50" s="508"/>
      <c r="U50" s="508"/>
      <c r="V50" s="508"/>
      <c r="W50" s="508"/>
      <c r="X50" s="508"/>
      <c r="Y50" s="508"/>
      <c r="Z50" s="508"/>
      <c r="AA50" s="508"/>
      <c r="AB50" s="508"/>
      <c r="AC50" s="508"/>
      <c r="AD50" s="508"/>
      <c r="AE50" s="508"/>
      <c r="AF50" s="508"/>
      <c r="AG50" s="508"/>
    </row>
    <row r="51" spans="1:33">
      <c r="A51" s="504"/>
      <c r="B51" s="504"/>
      <c r="C51" s="504"/>
      <c r="D51" s="504"/>
      <c r="E51" s="504"/>
      <c r="F51" s="504"/>
      <c r="G51" s="504"/>
      <c r="H51" s="584"/>
      <c r="I51" s="584"/>
      <c r="J51" s="584"/>
      <c r="K51" s="584"/>
      <c r="L51" s="584"/>
      <c r="M51" s="584"/>
      <c r="N51" s="584"/>
      <c r="O51" s="584"/>
      <c r="P51" s="508"/>
      <c r="Q51" s="508"/>
      <c r="R51" s="508"/>
      <c r="S51" s="508"/>
      <c r="T51" s="508"/>
      <c r="U51" s="508"/>
      <c r="V51" s="508"/>
      <c r="W51" s="508"/>
      <c r="X51" s="508"/>
      <c r="Y51" s="508"/>
      <c r="Z51" s="508"/>
      <c r="AA51" s="508"/>
      <c r="AB51" s="508"/>
      <c r="AC51" s="508"/>
      <c r="AD51" s="508"/>
      <c r="AE51" s="508"/>
      <c r="AF51" s="508"/>
      <c r="AG51" s="508"/>
    </row>
    <row r="52" spans="1:33">
      <c r="A52" s="504"/>
      <c r="B52" s="504"/>
      <c r="C52" s="504"/>
      <c r="D52" s="504"/>
      <c r="E52" s="504"/>
      <c r="F52" s="504"/>
      <c r="G52" s="504"/>
      <c r="H52" s="584"/>
      <c r="I52" s="584"/>
      <c r="J52" s="584"/>
      <c r="K52" s="584"/>
      <c r="L52" s="584"/>
      <c r="M52" s="584"/>
      <c r="N52" s="584"/>
      <c r="O52" s="584"/>
      <c r="P52" s="508"/>
      <c r="Q52" s="508"/>
      <c r="R52" s="508"/>
      <c r="S52" s="508"/>
      <c r="T52" s="508"/>
      <c r="U52" s="508"/>
      <c r="V52" s="508"/>
      <c r="W52" s="508"/>
      <c r="X52" s="508"/>
      <c r="Y52" s="508"/>
      <c r="Z52" s="508"/>
      <c r="AA52" s="508"/>
      <c r="AB52" s="508"/>
      <c r="AC52" s="508"/>
      <c r="AD52" s="508"/>
      <c r="AE52" s="508"/>
      <c r="AF52" s="508"/>
      <c r="AG52" s="508"/>
    </row>
    <row r="53" spans="1:33">
      <c r="A53" s="504"/>
      <c r="B53" s="504"/>
      <c r="C53" s="504"/>
      <c r="D53" s="504"/>
      <c r="E53" s="504"/>
      <c r="F53" s="504"/>
      <c r="G53" s="504"/>
      <c r="H53" s="584"/>
      <c r="I53" s="584"/>
      <c r="J53" s="584"/>
      <c r="K53" s="584"/>
      <c r="L53" s="584"/>
      <c r="M53" s="584"/>
      <c r="N53" s="584"/>
      <c r="O53" s="584"/>
      <c r="P53" s="508"/>
      <c r="Q53" s="508"/>
      <c r="R53" s="508"/>
      <c r="S53" s="508"/>
      <c r="T53" s="508"/>
      <c r="U53" s="508"/>
      <c r="V53" s="508"/>
      <c r="W53" s="508"/>
      <c r="X53" s="508"/>
      <c r="Y53" s="508"/>
      <c r="Z53" s="508"/>
      <c r="AA53" s="508"/>
      <c r="AB53" s="508"/>
      <c r="AC53" s="508"/>
      <c r="AD53" s="508"/>
      <c r="AE53" s="508"/>
      <c r="AF53" s="508"/>
      <c r="AG53" s="508"/>
    </row>
    <row r="54" spans="1:33">
      <c r="A54" s="504"/>
      <c r="B54" s="504"/>
      <c r="C54" s="504"/>
      <c r="D54" s="504"/>
      <c r="E54" s="504"/>
      <c r="F54" s="504"/>
      <c r="G54" s="504"/>
      <c r="H54" s="584"/>
      <c r="I54" s="584"/>
      <c r="J54" s="584"/>
      <c r="K54" s="584"/>
      <c r="L54" s="584"/>
      <c r="M54" s="584"/>
      <c r="N54" s="584"/>
      <c r="O54" s="584"/>
      <c r="P54" s="508"/>
      <c r="Q54" s="508"/>
      <c r="R54" s="508"/>
      <c r="S54" s="508"/>
      <c r="T54" s="508"/>
      <c r="U54" s="508"/>
      <c r="V54" s="508"/>
      <c r="W54" s="508"/>
      <c r="X54" s="508"/>
      <c r="Y54" s="508"/>
      <c r="Z54" s="508"/>
      <c r="AA54" s="508"/>
      <c r="AB54" s="508"/>
      <c r="AC54" s="508"/>
      <c r="AD54" s="508"/>
      <c r="AE54" s="508"/>
      <c r="AF54" s="508"/>
      <c r="AG54" s="508"/>
    </row>
    <row r="55" spans="1:33">
      <c r="A55" s="504"/>
      <c r="B55" s="504"/>
      <c r="C55" s="504"/>
      <c r="D55" s="504"/>
      <c r="E55" s="504"/>
      <c r="F55" s="504"/>
      <c r="G55" s="504"/>
      <c r="H55" s="584"/>
      <c r="I55" s="584"/>
      <c r="J55" s="584"/>
      <c r="K55" s="584"/>
      <c r="L55" s="584"/>
      <c r="M55" s="584"/>
      <c r="N55" s="584"/>
      <c r="O55" s="584"/>
      <c r="P55" s="508"/>
      <c r="Q55" s="508"/>
      <c r="R55" s="508"/>
      <c r="S55" s="508"/>
      <c r="T55" s="508"/>
      <c r="U55" s="508"/>
      <c r="V55" s="508"/>
      <c r="W55" s="508"/>
      <c r="X55" s="508"/>
      <c r="Y55" s="508"/>
      <c r="Z55" s="508"/>
      <c r="AA55" s="508"/>
      <c r="AB55" s="508"/>
      <c r="AC55" s="508"/>
      <c r="AD55" s="508"/>
      <c r="AE55" s="508"/>
      <c r="AF55" s="508"/>
      <c r="AG55" s="508"/>
    </row>
    <row r="56" spans="1:33">
      <c r="A56" s="504"/>
      <c r="B56" s="504"/>
      <c r="C56" s="504"/>
      <c r="D56" s="504"/>
      <c r="E56" s="504"/>
      <c r="F56" s="504"/>
      <c r="G56" s="504"/>
      <c r="H56" s="584"/>
      <c r="I56" s="584"/>
      <c r="J56" s="584"/>
      <c r="K56" s="584"/>
      <c r="L56" s="584"/>
      <c r="M56" s="584"/>
      <c r="N56" s="584"/>
      <c r="O56" s="584"/>
      <c r="P56" s="508"/>
      <c r="Q56" s="508"/>
      <c r="R56" s="508"/>
      <c r="S56" s="508"/>
      <c r="T56" s="508"/>
      <c r="U56" s="508"/>
      <c r="V56" s="508"/>
      <c r="W56" s="508"/>
      <c r="X56" s="508"/>
      <c r="Y56" s="508"/>
      <c r="Z56" s="508"/>
      <c r="AA56" s="508"/>
      <c r="AB56" s="508"/>
      <c r="AC56" s="508"/>
      <c r="AD56" s="508"/>
      <c r="AE56" s="508"/>
      <c r="AF56" s="508"/>
      <c r="AG56" s="508"/>
    </row>
    <row r="57" spans="1:33" ht="18" customHeight="1">
      <c r="A57" s="548" t="s">
        <v>214</v>
      </c>
      <c r="B57" s="548"/>
      <c r="C57" s="548"/>
      <c r="D57" s="548"/>
      <c r="E57" s="548"/>
      <c r="F57" s="548"/>
      <c r="G57" s="548"/>
      <c r="H57" s="548"/>
      <c r="I57" s="548"/>
      <c r="J57" s="548"/>
      <c r="K57" s="548"/>
      <c r="L57" s="548"/>
      <c r="M57" s="548"/>
      <c r="N57" s="548"/>
      <c r="O57" s="548"/>
      <c r="P57" s="548"/>
      <c r="Q57" s="548"/>
      <c r="R57" s="548"/>
      <c r="S57" s="548"/>
      <c r="T57" s="548"/>
      <c r="U57" s="548"/>
      <c r="V57" s="548"/>
      <c r="W57" s="548"/>
      <c r="X57" s="548"/>
      <c r="Y57" s="548"/>
      <c r="Z57" s="548"/>
      <c r="AA57" s="548"/>
      <c r="AB57" s="548"/>
      <c r="AC57" s="548"/>
      <c r="AD57" s="548"/>
      <c r="AE57" s="548"/>
      <c r="AF57" s="548"/>
      <c r="AG57" s="548"/>
    </row>
    <row r="60" spans="1:33">
      <c r="A60" s="549" t="s">
        <v>83</v>
      </c>
      <c r="B60" s="549"/>
      <c r="C60" s="549"/>
      <c r="D60" s="549"/>
      <c r="E60" s="549"/>
      <c r="F60" s="549"/>
      <c r="G60" s="549"/>
      <c r="H60" s="549"/>
      <c r="I60" s="549"/>
    </row>
    <row r="61" spans="1:33">
      <c r="A61" s="519" t="s">
        <v>84</v>
      </c>
      <c r="B61" s="519"/>
      <c r="C61" s="519"/>
      <c r="D61" s="519"/>
      <c r="E61" s="519"/>
      <c r="F61" s="519"/>
      <c r="G61" s="550" t="s">
        <v>85</v>
      </c>
      <c r="H61" s="551"/>
      <c r="I61" s="551"/>
      <c r="J61" s="551"/>
      <c r="K61" s="551"/>
      <c r="L61" s="552"/>
      <c r="M61" s="556" t="s">
        <v>86</v>
      </c>
      <c r="N61" s="556"/>
      <c r="O61" s="556"/>
      <c r="P61" s="556"/>
      <c r="Q61" s="556"/>
      <c r="R61" s="556"/>
      <c r="S61" s="556"/>
      <c r="T61" s="556"/>
      <c r="U61" s="556"/>
      <c r="V61" s="556"/>
      <c r="W61" s="556"/>
      <c r="X61" s="556"/>
      <c r="Y61" s="556"/>
      <c r="Z61" s="556"/>
      <c r="AA61" s="556"/>
      <c r="AB61" s="556"/>
      <c r="AC61" s="557"/>
      <c r="AD61" s="519" t="s">
        <v>87</v>
      </c>
      <c r="AE61" s="519"/>
      <c r="AF61" s="519"/>
      <c r="AG61" s="519"/>
    </row>
    <row r="62" spans="1:33">
      <c r="A62" s="519"/>
      <c r="B62" s="519"/>
      <c r="C62" s="519"/>
      <c r="D62" s="519"/>
      <c r="E62" s="519"/>
      <c r="F62" s="519"/>
      <c r="G62" s="553"/>
      <c r="H62" s="554"/>
      <c r="I62" s="554"/>
      <c r="J62" s="554"/>
      <c r="K62" s="554"/>
      <c r="L62" s="555"/>
      <c r="M62" s="558" t="s">
        <v>88</v>
      </c>
      <c r="N62" s="558"/>
      <c r="O62" s="558"/>
      <c r="P62" s="558"/>
      <c r="Q62" s="558"/>
      <c r="R62" s="558"/>
      <c r="S62" s="558"/>
      <c r="T62" s="558"/>
      <c r="U62" s="558"/>
      <c r="V62" s="558"/>
      <c r="W62" s="558"/>
      <c r="X62" s="559"/>
      <c r="Y62" s="519" t="s">
        <v>85</v>
      </c>
      <c r="Z62" s="519"/>
      <c r="AA62" s="519"/>
      <c r="AB62" s="519"/>
      <c r="AC62" s="519"/>
      <c r="AD62" s="519"/>
      <c r="AE62" s="519"/>
      <c r="AF62" s="519"/>
      <c r="AG62" s="519"/>
    </row>
    <row r="63" spans="1:33">
      <c r="A63" s="539"/>
      <c r="B63" s="540"/>
      <c r="C63" s="540"/>
      <c r="D63" s="540"/>
      <c r="E63" s="540"/>
      <c r="F63" s="541"/>
      <c r="G63" s="542"/>
      <c r="H63" s="543"/>
      <c r="I63" s="543"/>
      <c r="J63" s="543"/>
      <c r="K63" s="543"/>
      <c r="L63" s="107"/>
      <c r="M63" s="544"/>
      <c r="N63" s="545"/>
      <c r="O63" s="545"/>
      <c r="P63" s="545"/>
      <c r="Q63" s="545"/>
      <c r="R63" s="545"/>
      <c r="S63" s="545"/>
      <c r="T63" s="545"/>
      <c r="U63" s="545"/>
      <c r="V63" s="545"/>
      <c r="W63" s="545"/>
      <c r="X63" s="546"/>
      <c r="Y63" s="542"/>
      <c r="Z63" s="543"/>
      <c r="AA63" s="543"/>
      <c r="AB63" s="543"/>
      <c r="AC63" s="547"/>
      <c r="AD63" s="539"/>
      <c r="AE63" s="540"/>
      <c r="AF63" s="540"/>
      <c r="AG63" s="541"/>
    </row>
    <row r="64" spans="1:33">
      <c r="A64" s="530"/>
      <c r="B64" s="531"/>
      <c r="C64" s="531"/>
      <c r="D64" s="531"/>
      <c r="E64" s="531"/>
      <c r="F64" s="532"/>
      <c r="G64" s="533"/>
      <c r="H64" s="534"/>
      <c r="I64" s="534"/>
      <c r="J64" s="534"/>
      <c r="K64" s="534"/>
      <c r="L64" s="108"/>
      <c r="M64" s="535"/>
      <c r="N64" s="536"/>
      <c r="O64" s="536"/>
      <c r="P64" s="536"/>
      <c r="Q64" s="536"/>
      <c r="R64" s="536"/>
      <c r="S64" s="536"/>
      <c r="T64" s="536"/>
      <c r="U64" s="536"/>
      <c r="V64" s="536"/>
      <c r="W64" s="536"/>
      <c r="X64" s="537"/>
      <c r="Y64" s="533"/>
      <c r="Z64" s="534"/>
      <c r="AA64" s="534"/>
      <c r="AB64" s="534"/>
      <c r="AC64" s="538"/>
      <c r="AD64" s="530"/>
      <c r="AE64" s="531"/>
      <c r="AF64" s="531"/>
      <c r="AG64" s="532"/>
    </row>
    <row r="65" spans="1:33">
      <c r="A65" s="530"/>
      <c r="B65" s="531"/>
      <c r="C65" s="531"/>
      <c r="D65" s="531"/>
      <c r="E65" s="531"/>
      <c r="F65" s="532"/>
      <c r="G65" s="533"/>
      <c r="H65" s="534"/>
      <c r="I65" s="534"/>
      <c r="J65" s="534"/>
      <c r="K65" s="534"/>
      <c r="L65" s="108"/>
      <c r="M65" s="535"/>
      <c r="N65" s="536"/>
      <c r="O65" s="536"/>
      <c r="P65" s="536"/>
      <c r="Q65" s="536"/>
      <c r="R65" s="536"/>
      <c r="S65" s="536"/>
      <c r="T65" s="536"/>
      <c r="U65" s="536"/>
      <c r="V65" s="536"/>
      <c r="W65" s="536"/>
      <c r="X65" s="537"/>
      <c r="Y65" s="533"/>
      <c r="Z65" s="534"/>
      <c r="AA65" s="534"/>
      <c r="AB65" s="534"/>
      <c r="AC65" s="538"/>
      <c r="AD65" s="530"/>
      <c r="AE65" s="531"/>
      <c r="AF65" s="531"/>
      <c r="AG65" s="532"/>
    </row>
    <row r="66" spans="1:33">
      <c r="A66" s="530"/>
      <c r="B66" s="531"/>
      <c r="C66" s="531"/>
      <c r="D66" s="531"/>
      <c r="E66" s="531"/>
      <c r="F66" s="532"/>
      <c r="G66" s="533"/>
      <c r="H66" s="534"/>
      <c r="I66" s="534"/>
      <c r="J66" s="534"/>
      <c r="K66" s="534"/>
      <c r="L66" s="108"/>
      <c r="M66" s="535"/>
      <c r="N66" s="536"/>
      <c r="O66" s="536"/>
      <c r="P66" s="536"/>
      <c r="Q66" s="536"/>
      <c r="R66" s="536"/>
      <c r="S66" s="536"/>
      <c r="T66" s="536"/>
      <c r="U66" s="536"/>
      <c r="V66" s="536"/>
      <c r="W66" s="536"/>
      <c r="X66" s="537"/>
      <c r="Y66" s="533"/>
      <c r="Z66" s="534"/>
      <c r="AA66" s="534"/>
      <c r="AB66" s="534"/>
      <c r="AC66" s="538"/>
      <c r="AD66" s="530"/>
      <c r="AE66" s="531"/>
      <c r="AF66" s="531"/>
      <c r="AG66" s="532"/>
    </row>
    <row r="67" spans="1:33">
      <c r="A67" s="530"/>
      <c r="B67" s="531"/>
      <c r="C67" s="531"/>
      <c r="D67" s="531"/>
      <c r="E67" s="531"/>
      <c r="F67" s="532"/>
      <c r="G67" s="533"/>
      <c r="H67" s="534"/>
      <c r="I67" s="534"/>
      <c r="J67" s="534"/>
      <c r="K67" s="534"/>
      <c r="L67" s="108"/>
      <c r="M67" s="535"/>
      <c r="N67" s="536"/>
      <c r="O67" s="536"/>
      <c r="P67" s="536"/>
      <c r="Q67" s="536"/>
      <c r="R67" s="536"/>
      <c r="S67" s="536"/>
      <c r="T67" s="536"/>
      <c r="U67" s="536"/>
      <c r="V67" s="536"/>
      <c r="W67" s="536"/>
      <c r="X67" s="537"/>
      <c r="Y67" s="533"/>
      <c r="Z67" s="534"/>
      <c r="AA67" s="534"/>
      <c r="AB67" s="534"/>
      <c r="AC67" s="538"/>
      <c r="AD67" s="530"/>
      <c r="AE67" s="531"/>
      <c r="AF67" s="531"/>
      <c r="AG67" s="532"/>
    </row>
    <row r="68" spans="1:33">
      <c r="A68" s="530"/>
      <c r="B68" s="531"/>
      <c r="C68" s="531"/>
      <c r="D68" s="531"/>
      <c r="E68" s="531"/>
      <c r="F68" s="532"/>
      <c r="G68" s="533"/>
      <c r="H68" s="534"/>
      <c r="I68" s="534"/>
      <c r="J68" s="534"/>
      <c r="K68" s="534"/>
      <c r="L68" s="108"/>
      <c r="M68" s="535"/>
      <c r="N68" s="536"/>
      <c r="O68" s="536"/>
      <c r="P68" s="536"/>
      <c r="Q68" s="536"/>
      <c r="R68" s="536"/>
      <c r="S68" s="536"/>
      <c r="T68" s="536"/>
      <c r="U68" s="536"/>
      <c r="V68" s="536"/>
      <c r="W68" s="536"/>
      <c r="X68" s="537"/>
      <c r="Y68" s="533"/>
      <c r="Z68" s="534"/>
      <c r="AA68" s="534"/>
      <c r="AB68" s="534"/>
      <c r="AC68" s="538"/>
      <c r="AD68" s="530"/>
      <c r="AE68" s="531"/>
      <c r="AF68" s="531"/>
      <c r="AG68" s="532"/>
    </row>
    <row r="69" spans="1:33">
      <c r="A69" s="530"/>
      <c r="B69" s="531"/>
      <c r="C69" s="531"/>
      <c r="D69" s="531"/>
      <c r="E69" s="531"/>
      <c r="F69" s="532"/>
      <c r="G69" s="533"/>
      <c r="H69" s="534"/>
      <c r="I69" s="534"/>
      <c r="J69" s="534"/>
      <c r="K69" s="534"/>
      <c r="L69" s="108"/>
      <c r="M69" s="535"/>
      <c r="N69" s="536"/>
      <c r="O69" s="536"/>
      <c r="P69" s="536"/>
      <c r="Q69" s="536"/>
      <c r="R69" s="536"/>
      <c r="S69" s="536"/>
      <c r="T69" s="536"/>
      <c r="U69" s="536"/>
      <c r="V69" s="536"/>
      <c r="W69" s="536"/>
      <c r="X69" s="537"/>
      <c r="Y69" s="533"/>
      <c r="Z69" s="534"/>
      <c r="AA69" s="534"/>
      <c r="AB69" s="534"/>
      <c r="AC69" s="538"/>
      <c r="AD69" s="530"/>
      <c r="AE69" s="531"/>
      <c r="AF69" s="531"/>
      <c r="AG69" s="532"/>
    </row>
    <row r="70" spans="1:33">
      <c r="A70" s="530"/>
      <c r="B70" s="531"/>
      <c r="C70" s="531"/>
      <c r="D70" s="531"/>
      <c r="E70" s="531"/>
      <c r="F70" s="532"/>
      <c r="G70" s="533"/>
      <c r="H70" s="534"/>
      <c r="I70" s="534"/>
      <c r="J70" s="534"/>
      <c r="K70" s="534"/>
      <c r="L70" s="108"/>
      <c r="M70" s="535"/>
      <c r="N70" s="536"/>
      <c r="O70" s="536"/>
      <c r="P70" s="536"/>
      <c r="Q70" s="536"/>
      <c r="R70" s="536"/>
      <c r="S70" s="536"/>
      <c r="T70" s="536"/>
      <c r="U70" s="536"/>
      <c r="V70" s="536"/>
      <c r="W70" s="536"/>
      <c r="X70" s="537"/>
      <c r="Y70" s="533"/>
      <c r="Z70" s="534"/>
      <c r="AA70" s="534"/>
      <c r="AB70" s="534"/>
      <c r="AC70" s="538"/>
      <c r="AD70" s="530"/>
      <c r="AE70" s="531"/>
      <c r="AF70" s="531"/>
      <c r="AG70" s="532"/>
    </row>
    <row r="71" spans="1:33">
      <c r="A71" s="530"/>
      <c r="B71" s="531"/>
      <c r="C71" s="531"/>
      <c r="D71" s="531"/>
      <c r="E71" s="531"/>
      <c r="F71" s="532"/>
      <c r="G71" s="533"/>
      <c r="H71" s="534"/>
      <c r="I71" s="534"/>
      <c r="J71" s="534"/>
      <c r="K71" s="534"/>
      <c r="L71" s="108"/>
      <c r="M71" s="535"/>
      <c r="N71" s="536"/>
      <c r="O71" s="536"/>
      <c r="P71" s="536"/>
      <c r="Q71" s="536"/>
      <c r="R71" s="536"/>
      <c r="S71" s="536"/>
      <c r="T71" s="536"/>
      <c r="U71" s="536"/>
      <c r="V71" s="536"/>
      <c r="W71" s="536"/>
      <c r="X71" s="537"/>
      <c r="Y71" s="533"/>
      <c r="Z71" s="534"/>
      <c r="AA71" s="534"/>
      <c r="AB71" s="534"/>
      <c r="AC71" s="538"/>
      <c r="AD71" s="530"/>
      <c r="AE71" s="531"/>
      <c r="AF71" s="531"/>
      <c r="AG71" s="532"/>
    </row>
    <row r="72" spans="1:33">
      <c r="A72" s="530"/>
      <c r="B72" s="531"/>
      <c r="C72" s="531"/>
      <c r="D72" s="531"/>
      <c r="E72" s="531"/>
      <c r="F72" s="532"/>
      <c r="G72" s="533"/>
      <c r="H72" s="534"/>
      <c r="I72" s="534"/>
      <c r="J72" s="534"/>
      <c r="K72" s="534"/>
      <c r="L72" s="108"/>
      <c r="M72" s="535"/>
      <c r="N72" s="536"/>
      <c r="O72" s="536"/>
      <c r="P72" s="536"/>
      <c r="Q72" s="536"/>
      <c r="R72" s="536"/>
      <c r="S72" s="536"/>
      <c r="T72" s="536"/>
      <c r="U72" s="536"/>
      <c r="V72" s="536"/>
      <c r="W72" s="536"/>
      <c r="X72" s="537"/>
      <c r="Y72" s="533"/>
      <c r="Z72" s="534"/>
      <c r="AA72" s="534"/>
      <c r="AB72" s="534"/>
      <c r="AC72" s="538"/>
      <c r="AD72" s="530"/>
      <c r="AE72" s="531"/>
      <c r="AF72" s="531"/>
      <c r="AG72" s="532"/>
    </row>
    <row r="73" spans="1:33">
      <c r="A73" s="530"/>
      <c r="B73" s="531"/>
      <c r="C73" s="531"/>
      <c r="D73" s="531"/>
      <c r="E73" s="531"/>
      <c r="F73" s="532"/>
      <c r="G73" s="533"/>
      <c r="H73" s="534"/>
      <c r="I73" s="534"/>
      <c r="J73" s="534"/>
      <c r="K73" s="534"/>
      <c r="L73" s="108"/>
      <c r="M73" s="535"/>
      <c r="N73" s="536"/>
      <c r="O73" s="536"/>
      <c r="P73" s="536"/>
      <c r="Q73" s="536"/>
      <c r="R73" s="536"/>
      <c r="S73" s="536"/>
      <c r="T73" s="536"/>
      <c r="U73" s="536"/>
      <c r="V73" s="536"/>
      <c r="W73" s="536"/>
      <c r="X73" s="537"/>
      <c r="Y73" s="533"/>
      <c r="Z73" s="534"/>
      <c r="AA73" s="534"/>
      <c r="AB73" s="534"/>
      <c r="AC73" s="538"/>
      <c r="AD73" s="530"/>
      <c r="AE73" s="531"/>
      <c r="AF73" s="531"/>
      <c r="AG73" s="532"/>
    </row>
    <row r="74" spans="1:33">
      <c r="A74" s="530"/>
      <c r="B74" s="531"/>
      <c r="C74" s="531"/>
      <c r="D74" s="531"/>
      <c r="E74" s="531"/>
      <c r="F74" s="532"/>
      <c r="G74" s="533"/>
      <c r="H74" s="534"/>
      <c r="I74" s="534"/>
      <c r="J74" s="534"/>
      <c r="K74" s="534"/>
      <c r="L74" s="108"/>
      <c r="M74" s="535"/>
      <c r="N74" s="536"/>
      <c r="O74" s="536"/>
      <c r="P74" s="536"/>
      <c r="Q74" s="536"/>
      <c r="R74" s="536"/>
      <c r="S74" s="536"/>
      <c r="T74" s="536"/>
      <c r="U74" s="536"/>
      <c r="V74" s="536"/>
      <c r="W74" s="536"/>
      <c r="X74" s="537"/>
      <c r="Y74" s="533"/>
      <c r="Z74" s="534"/>
      <c r="AA74" s="534"/>
      <c r="AB74" s="534"/>
      <c r="AC74" s="538"/>
      <c r="AD74" s="530"/>
      <c r="AE74" s="531"/>
      <c r="AF74" s="531"/>
      <c r="AG74" s="532"/>
    </row>
    <row r="75" spans="1:33">
      <c r="A75" s="530"/>
      <c r="B75" s="531"/>
      <c r="C75" s="531"/>
      <c r="D75" s="531"/>
      <c r="E75" s="531"/>
      <c r="F75" s="532"/>
      <c r="G75" s="533"/>
      <c r="H75" s="534"/>
      <c r="I75" s="534"/>
      <c r="J75" s="534"/>
      <c r="K75" s="534"/>
      <c r="L75" s="108"/>
      <c r="M75" s="535"/>
      <c r="N75" s="536"/>
      <c r="O75" s="536"/>
      <c r="P75" s="536"/>
      <c r="Q75" s="536"/>
      <c r="R75" s="536"/>
      <c r="S75" s="536"/>
      <c r="T75" s="536"/>
      <c r="U75" s="536"/>
      <c r="V75" s="536"/>
      <c r="W75" s="536"/>
      <c r="X75" s="537"/>
      <c r="Y75" s="533"/>
      <c r="Z75" s="534"/>
      <c r="AA75" s="534"/>
      <c r="AB75" s="534"/>
      <c r="AC75" s="538"/>
      <c r="AD75" s="530"/>
      <c r="AE75" s="531"/>
      <c r="AF75" s="531"/>
      <c r="AG75" s="532"/>
    </row>
    <row r="76" spans="1:33">
      <c r="A76" s="530"/>
      <c r="B76" s="531"/>
      <c r="C76" s="531"/>
      <c r="D76" s="531"/>
      <c r="E76" s="531"/>
      <c r="F76" s="532"/>
      <c r="G76" s="533"/>
      <c r="H76" s="534"/>
      <c r="I76" s="534"/>
      <c r="J76" s="534"/>
      <c r="K76" s="534"/>
      <c r="L76" s="108"/>
      <c r="M76" s="535"/>
      <c r="N76" s="536"/>
      <c r="O76" s="536"/>
      <c r="P76" s="536"/>
      <c r="Q76" s="536"/>
      <c r="R76" s="536"/>
      <c r="S76" s="536"/>
      <c r="T76" s="536"/>
      <c r="U76" s="536"/>
      <c r="V76" s="536"/>
      <c r="W76" s="536"/>
      <c r="X76" s="537"/>
      <c r="Y76" s="533"/>
      <c r="Z76" s="534"/>
      <c r="AA76" s="534"/>
      <c r="AB76" s="534"/>
      <c r="AC76" s="538"/>
      <c r="AD76" s="530"/>
      <c r="AE76" s="531"/>
      <c r="AF76" s="531"/>
      <c r="AG76" s="532"/>
    </row>
    <row r="77" spans="1:33">
      <c r="A77" s="530"/>
      <c r="B77" s="531"/>
      <c r="C77" s="531"/>
      <c r="D77" s="531"/>
      <c r="E77" s="531"/>
      <c r="F77" s="532"/>
      <c r="G77" s="533"/>
      <c r="H77" s="534"/>
      <c r="I77" s="534"/>
      <c r="J77" s="534"/>
      <c r="K77" s="534"/>
      <c r="L77" s="108"/>
      <c r="M77" s="535"/>
      <c r="N77" s="536"/>
      <c r="O77" s="536"/>
      <c r="P77" s="536"/>
      <c r="Q77" s="536"/>
      <c r="R77" s="536"/>
      <c r="S77" s="536"/>
      <c r="T77" s="536"/>
      <c r="U77" s="536"/>
      <c r="V77" s="536"/>
      <c r="W77" s="536"/>
      <c r="X77" s="537"/>
      <c r="Y77" s="533"/>
      <c r="Z77" s="534"/>
      <c r="AA77" s="534"/>
      <c r="AB77" s="534"/>
      <c r="AC77" s="538"/>
      <c r="AD77" s="530"/>
      <c r="AE77" s="531"/>
      <c r="AF77" s="531"/>
      <c r="AG77" s="532"/>
    </row>
    <row r="78" spans="1:33">
      <c r="A78" s="530"/>
      <c r="B78" s="531"/>
      <c r="C78" s="531"/>
      <c r="D78" s="531"/>
      <c r="E78" s="531"/>
      <c r="F78" s="532"/>
      <c r="G78" s="533"/>
      <c r="H78" s="534"/>
      <c r="I78" s="534"/>
      <c r="J78" s="534"/>
      <c r="K78" s="534"/>
      <c r="L78" s="108"/>
      <c r="M78" s="535"/>
      <c r="N78" s="536"/>
      <c r="O78" s="536"/>
      <c r="P78" s="536"/>
      <c r="Q78" s="536"/>
      <c r="R78" s="536"/>
      <c r="S78" s="536"/>
      <c r="T78" s="536"/>
      <c r="U78" s="536"/>
      <c r="V78" s="536"/>
      <c r="W78" s="536"/>
      <c r="X78" s="537"/>
      <c r="Y78" s="533"/>
      <c r="Z78" s="534"/>
      <c r="AA78" s="534"/>
      <c r="AB78" s="534"/>
      <c r="AC78" s="538"/>
      <c r="AD78" s="530"/>
      <c r="AE78" s="531"/>
      <c r="AF78" s="531"/>
      <c r="AG78" s="532"/>
    </row>
    <row r="79" spans="1:33">
      <c r="A79" s="530"/>
      <c r="B79" s="531"/>
      <c r="C79" s="531"/>
      <c r="D79" s="531"/>
      <c r="E79" s="531"/>
      <c r="F79" s="532"/>
      <c r="G79" s="533"/>
      <c r="H79" s="534"/>
      <c r="I79" s="534"/>
      <c r="J79" s="534"/>
      <c r="K79" s="534"/>
      <c r="L79" s="108"/>
      <c r="M79" s="535"/>
      <c r="N79" s="536"/>
      <c r="O79" s="536"/>
      <c r="P79" s="536"/>
      <c r="Q79" s="536"/>
      <c r="R79" s="536"/>
      <c r="S79" s="536"/>
      <c r="T79" s="536"/>
      <c r="U79" s="536"/>
      <c r="V79" s="536"/>
      <c r="W79" s="536"/>
      <c r="X79" s="537"/>
      <c r="Y79" s="533"/>
      <c r="Z79" s="534"/>
      <c r="AA79" s="534"/>
      <c r="AB79" s="534"/>
      <c r="AC79" s="538"/>
      <c r="AD79" s="530"/>
      <c r="AE79" s="531"/>
      <c r="AF79" s="531"/>
      <c r="AG79" s="532"/>
    </row>
    <row r="80" spans="1:33">
      <c r="A80" s="530"/>
      <c r="B80" s="531"/>
      <c r="C80" s="531"/>
      <c r="D80" s="531"/>
      <c r="E80" s="531"/>
      <c r="F80" s="532"/>
      <c r="G80" s="533"/>
      <c r="H80" s="534"/>
      <c r="I80" s="534"/>
      <c r="J80" s="534"/>
      <c r="K80" s="534"/>
      <c r="L80" s="108"/>
      <c r="M80" s="535"/>
      <c r="N80" s="536"/>
      <c r="O80" s="536"/>
      <c r="P80" s="536"/>
      <c r="Q80" s="536"/>
      <c r="R80" s="536"/>
      <c r="S80" s="536"/>
      <c r="T80" s="536"/>
      <c r="U80" s="536"/>
      <c r="V80" s="536"/>
      <c r="W80" s="536"/>
      <c r="X80" s="537"/>
      <c r="Y80" s="533"/>
      <c r="Z80" s="534"/>
      <c r="AA80" s="534"/>
      <c r="AB80" s="534"/>
      <c r="AC80" s="538"/>
      <c r="AD80" s="530"/>
      <c r="AE80" s="531"/>
      <c r="AF80" s="531"/>
      <c r="AG80" s="532"/>
    </row>
    <row r="81" spans="1:33">
      <c r="A81" s="530"/>
      <c r="B81" s="531"/>
      <c r="C81" s="531"/>
      <c r="D81" s="531"/>
      <c r="E81" s="531"/>
      <c r="F81" s="532"/>
      <c r="G81" s="533"/>
      <c r="H81" s="534"/>
      <c r="I81" s="534"/>
      <c r="J81" s="534"/>
      <c r="K81" s="534"/>
      <c r="L81" s="108"/>
      <c r="M81" s="535"/>
      <c r="N81" s="536"/>
      <c r="O81" s="536"/>
      <c r="P81" s="536"/>
      <c r="Q81" s="536"/>
      <c r="R81" s="536"/>
      <c r="S81" s="536"/>
      <c r="T81" s="536"/>
      <c r="U81" s="536"/>
      <c r="V81" s="536"/>
      <c r="W81" s="536"/>
      <c r="X81" s="537"/>
      <c r="Y81" s="533"/>
      <c r="Z81" s="534"/>
      <c r="AA81" s="534"/>
      <c r="AB81" s="534"/>
      <c r="AC81" s="538"/>
      <c r="AD81" s="530"/>
      <c r="AE81" s="531"/>
      <c r="AF81" s="531"/>
      <c r="AG81" s="532"/>
    </row>
    <row r="82" spans="1:33">
      <c r="A82" s="530"/>
      <c r="B82" s="531"/>
      <c r="C82" s="531"/>
      <c r="D82" s="531"/>
      <c r="E82" s="531"/>
      <c r="F82" s="532"/>
      <c r="G82" s="533"/>
      <c r="H82" s="534"/>
      <c r="I82" s="534"/>
      <c r="J82" s="534"/>
      <c r="K82" s="534"/>
      <c r="L82" s="108"/>
      <c r="M82" s="535"/>
      <c r="N82" s="536"/>
      <c r="O82" s="536"/>
      <c r="P82" s="536"/>
      <c r="Q82" s="536"/>
      <c r="R82" s="536"/>
      <c r="S82" s="536"/>
      <c r="T82" s="536"/>
      <c r="U82" s="536"/>
      <c r="V82" s="536"/>
      <c r="W82" s="536"/>
      <c r="X82" s="537"/>
      <c r="Y82" s="533"/>
      <c r="Z82" s="534"/>
      <c r="AA82" s="534"/>
      <c r="AB82" s="534"/>
      <c r="AC82" s="538"/>
      <c r="AD82" s="530"/>
      <c r="AE82" s="531"/>
      <c r="AF82" s="531"/>
      <c r="AG82" s="532"/>
    </row>
    <row r="83" spans="1:33">
      <c r="A83" s="530"/>
      <c r="B83" s="531"/>
      <c r="C83" s="531"/>
      <c r="D83" s="531"/>
      <c r="E83" s="531"/>
      <c r="F83" s="532"/>
      <c r="G83" s="533"/>
      <c r="H83" s="534"/>
      <c r="I83" s="534"/>
      <c r="J83" s="534"/>
      <c r="K83" s="534"/>
      <c r="L83" s="108"/>
      <c r="M83" s="535"/>
      <c r="N83" s="536"/>
      <c r="O83" s="536"/>
      <c r="P83" s="536"/>
      <c r="Q83" s="536"/>
      <c r="R83" s="536"/>
      <c r="S83" s="536"/>
      <c r="T83" s="536"/>
      <c r="U83" s="536"/>
      <c r="V83" s="536"/>
      <c r="W83" s="536"/>
      <c r="X83" s="537"/>
      <c r="Y83" s="533"/>
      <c r="Z83" s="534"/>
      <c r="AA83" s="534"/>
      <c r="AB83" s="534"/>
      <c r="AC83" s="538"/>
      <c r="AD83" s="530"/>
      <c r="AE83" s="531"/>
      <c r="AF83" s="531"/>
      <c r="AG83" s="532"/>
    </row>
    <row r="84" spans="1:33">
      <c r="A84" s="530"/>
      <c r="B84" s="531"/>
      <c r="C84" s="531"/>
      <c r="D84" s="531"/>
      <c r="E84" s="531"/>
      <c r="F84" s="532"/>
      <c r="G84" s="533"/>
      <c r="H84" s="534"/>
      <c r="I84" s="534"/>
      <c r="J84" s="534"/>
      <c r="K84" s="534"/>
      <c r="L84" s="108"/>
      <c r="M84" s="535"/>
      <c r="N84" s="536"/>
      <c r="O84" s="536"/>
      <c r="P84" s="536"/>
      <c r="Q84" s="536"/>
      <c r="R84" s="536"/>
      <c r="S84" s="536"/>
      <c r="T84" s="536"/>
      <c r="U84" s="536"/>
      <c r="V84" s="536"/>
      <c r="W84" s="536"/>
      <c r="X84" s="537"/>
      <c r="Y84" s="533"/>
      <c r="Z84" s="534"/>
      <c r="AA84" s="534"/>
      <c r="AB84" s="534"/>
      <c r="AC84" s="538"/>
      <c r="AD84" s="530"/>
      <c r="AE84" s="531"/>
      <c r="AF84" s="531"/>
      <c r="AG84" s="532"/>
    </row>
    <row r="85" spans="1:33">
      <c r="A85" s="530"/>
      <c r="B85" s="531"/>
      <c r="C85" s="531"/>
      <c r="D85" s="531"/>
      <c r="E85" s="531"/>
      <c r="F85" s="532"/>
      <c r="G85" s="533"/>
      <c r="H85" s="534"/>
      <c r="I85" s="534"/>
      <c r="J85" s="534"/>
      <c r="K85" s="534"/>
      <c r="L85" s="108"/>
      <c r="M85" s="535"/>
      <c r="N85" s="536"/>
      <c r="O85" s="536"/>
      <c r="P85" s="536"/>
      <c r="Q85" s="536"/>
      <c r="R85" s="536"/>
      <c r="S85" s="536"/>
      <c r="T85" s="536"/>
      <c r="U85" s="536"/>
      <c r="V85" s="536"/>
      <c r="W85" s="536"/>
      <c r="X85" s="537"/>
      <c r="Y85" s="533"/>
      <c r="Z85" s="534"/>
      <c r="AA85" s="534"/>
      <c r="AB85" s="534"/>
      <c r="AC85" s="538"/>
      <c r="AD85" s="530"/>
      <c r="AE85" s="531"/>
      <c r="AF85" s="531"/>
      <c r="AG85" s="532"/>
    </row>
    <row r="86" spans="1:33">
      <c r="A86" s="530"/>
      <c r="B86" s="531"/>
      <c r="C86" s="531"/>
      <c r="D86" s="531"/>
      <c r="E86" s="531"/>
      <c r="F86" s="532"/>
      <c r="G86" s="533"/>
      <c r="H86" s="534"/>
      <c r="I86" s="534"/>
      <c r="J86" s="534"/>
      <c r="K86" s="534"/>
      <c r="L86" s="108"/>
      <c r="M86" s="535"/>
      <c r="N86" s="536"/>
      <c r="O86" s="536"/>
      <c r="P86" s="536"/>
      <c r="Q86" s="536"/>
      <c r="R86" s="536"/>
      <c r="S86" s="536"/>
      <c r="T86" s="536"/>
      <c r="U86" s="536"/>
      <c r="V86" s="536"/>
      <c r="W86" s="536"/>
      <c r="X86" s="537"/>
      <c r="Y86" s="533"/>
      <c r="Z86" s="534"/>
      <c r="AA86" s="534"/>
      <c r="AB86" s="534"/>
      <c r="AC86" s="538"/>
      <c r="AD86" s="530"/>
      <c r="AE86" s="531"/>
      <c r="AF86" s="531"/>
      <c r="AG86" s="532"/>
    </row>
    <row r="87" spans="1:33">
      <c r="A87" s="530"/>
      <c r="B87" s="531"/>
      <c r="C87" s="531"/>
      <c r="D87" s="531"/>
      <c r="E87" s="531"/>
      <c r="F87" s="532"/>
      <c r="G87" s="533"/>
      <c r="H87" s="534"/>
      <c r="I87" s="534"/>
      <c r="J87" s="534"/>
      <c r="K87" s="534"/>
      <c r="L87" s="108"/>
      <c r="M87" s="535"/>
      <c r="N87" s="536"/>
      <c r="O87" s="536"/>
      <c r="P87" s="536"/>
      <c r="Q87" s="536"/>
      <c r="R87" s="536"/>
      <c r="S87" s="536"/>
      <c r="T87" s="536"/>
      <c r="U87" s="536"/>
      <c r="V87" s="536"/>
      <c r="W87" s="536"/>
      <c r="X87" s="537"/>
      <c r="Y87" s="533"/>
      <c r="Z87" s="534"/>
      <c r="AA87" s="534"/>
      <c r="AB87" s="534"/>
      <c r="AC87" s="538"/>
      <c r="AD87" s="530"/>
      <c r="AE87" s="531"/>
      <c r="AF87" s="531"/>
      <c r="AG87" s="532"/>
    </row>
    <row r="88" spans="1:33">
      <c r="A88" s="530"/>
      <c r="B88" s="531"/>
      <c r="C88" s="531"/>
      <c r="D88" s="531"/>
      <c r="E88" s="531"/>
      <c r="F88" s="532"/>
      <c r="G88" s="533"/>
      <c r="H88" s="534"/>
      <c r="I88" s="534"/>
      <c r="J88" s="534"/>
      <c r="K88" s="534"/>
      <c r="L88" s="108"/>
      <c r="M88" s="535"/>
      <c r="N88" s="536"/>
      <c r="O88" s="536"/>
      <c r="P88" s="536"/>
      <c r="Q88" s="536"/>
      <c r="R88" s="536"/>
      <c r="S88" s="536"/>
      <c r="T88" s="536"/>
      <c r="U88" s="536"/>
      <c r="V88" s="536"/>
      <c r="W88" s="536"/>
      <c r="X88" s="537"/>
      <c r="Y88" s="533"/>
      <c r="Z88" s="534"/>
      <c r="AA88" s="534"/>
      <c r="AB88" s="534"/>
      <c r="AC88" s="538"/>
      <c r="AD88" s="530"/>
      <c r="AE88" s="531"/>
      <c r="AF88" s="531"/>
      <c r="AG88" s="532"/>
    </row>
    <row r="89" spans="1:33">
      <c r="A89" s="530"/>
      <c r="B89" s="531"/>
      <c r="C89" s="531"/>
      <c r="D89" s="531"/>
      <c r="E89" s="531"/>
      <c r="F89" s="532"/>
      <c r="G89" s="533"/>
      <c r="H89" s="534"/>
      <c r="I89" s="534"/>
      <c r="J89" s="534"/>
      <c r="K89" s="534"/>
      <c r="L89" s="108"/>
      <c r="M89" s="535"/>
      <c r="N89" s="536"/>
      <c r="O89" s="536"/>
      <c r="P89" s="536"/>
      <c r="Q89" s="536"/>
      <c r="R89" s="536"/>
      <c r="S89" s="536"/>
      <c r="T89" s="536"/>
      <c r="U89" s="536"/>
      <c r="V89" s="536"/>
      <c r="W89" s="536"/>
      <c r="X89" s="537"/>
      <c r="Y89" s="533"/>
      <c r="Z89" s="534"/>
      <c r="AA89" s="534"/>
      <c r="AB89" s="534"/>
      <c r="AC89" s="538"/>
      <c r="AD89" s="530"/>
      <c r="AE89" s="531"/>
      <c r="AF89" s="531"/>
      <c r="AG89" s="532"/>
    </row>
    <row r="90" spans="1:33">
      <c r="A90" s="530"/>
      <c r="B90" s="531"/>
      <c r="C90" s="531"/>
      <c r="D90" s="531"/>
      <c r="E90" s="531"/>
      <c r="F90" s="532"/>
      <c r="G90" s="533"/>
      <c r="H90" s="534"/>
      <c r="I90" s="534"/>
      <c r="J90" s="534"/>
      <c r="K90" s="534"/>
      <c r="L90" s="108"/>
      <c r="M90" s="535"/>
      <c r="N90" s="536"/>
      <c r="O90" s="536"/>
      <c r="P90" s="536"/>
      <c r="Q90" s="536"/>
      <c r="R90" s="536"/>
      <c r="S90" s="536"/>
      <c r="T90" s="536"/>
      <c r="U90" s="536"/>
      <c r="V90" s="536"/>
      <c r="W90" s="536"/>
      <c r="X90" s="537"/>
      <c r="Y90" s="533"/>
      <c r="Z90" s="534"/>
      <c r="AA90" s="534"/>
      <c r="AB90" s="534"/>
      <c r="AC90" s="538"/>
      <c r="AD90" s="530"/>
      <c r="AE90" s="531"/>
      <c r="AF90" s="531"/>
      <c r="AG90" s="532"/>
    </row>
    <row r="91" spans="1:33">
      <c r="A91" s="530"/>
      <c r="B91" s="531"/>
      <c r="C91" s="531"/>
      <c r="D91" s="531"/>
      <c r="E91" s="531"/>
      <c r="F91" s="532"/>
      <c r="G91" s="533"/>
      <c r="H91" s="534"/>
      <c r="I91" s="534"/>
      <c r="J91" s="534"/>
      <c r="K91" s="534"/>
      <c r="L91" s="108"/>
      <c r="M91" s="535"/>
      <c r="N91" s="536"/>
      <c r="O91" s="536"/>
      <c r="P91" s="536"/>
      <c r="Q91" s="536"/>
      <c r="R91" s="536"/>
      <c r="S91" s="536"/>
      <c r="T91" s="536"/>
      <c r="U91" s="536"/>
      <c r="V91" s="536"/>
      <c r="W91" s="536"/>
      <c r="X91" s="537"/>
      <c r="Y91" s="533"/>
      <c r="Z91" s="534"/>
      <c r="AA91" s="534"/>
      <c r="AB91" s="534"/>
      <c r="AC91" s="538"/>
      <c r="AD91" s="530"/>
      <c r="AE91" s="531"/>
      <c r="AF91" s="531"/>
      <c r="AG91" s="532"/>
    </row>
    <row r="92" spans="1:33">
      <c r="A92" s="530"/>
      <c r="B92" s="531"/>
      <c r="C92" s="531"/>
      <c r="D92" s="531"/>
      <c r="E92" s="531"/>
      <c r="F92" s="532"/>
      <c r="G92" s="533"/>
      <c r="H92" s="534"/>
      <c r="I92" s="534"/>
      <c r="J92" s="534"/>
      <c r="K92" s="534"/>
      <c r="L92" s="108"/>
      <c r="M92" s="535"/>
      <c r="N92" s="536"/>
      <c r="O92" s="536"/>
      <c r="P92" s="536"/>
      <c r="Q92" s="536"/>
      <c r="R92" s="536"/>
      <c r="S92" s="536"/>
      <c r="T92" s="536"/>
      <c r="U92" s="536"/>
      <c r="V92" s="536"/>
      <c r="W92" s="536"/>
      <c r="X92" s="537"/>
      <c r="Y92" s="533"/>
      <c r="Z92" s="534"/>
      <c r="AA92" s="534"/>
      <c r="AB92" s="534"/>
      <c r="AC92" s="538"/>
      <c r="AD92" s="530"/>
      <c r="AE92" s="531"/>
      <c r="AF92" s="531"/>
      <c r="AG92" s="532"/>
    </row>
    <row r="93" spans="1:33">
      <c r="A93" s="530"/>
      <c r="B93" s="531"/>
      <c r="C93" s="531"/>
      <c r="D93" s="531"/>
      <c r="E93" s="531"/>
      <c r="F93" s="532"/>
      <c r="G93" s="533"/>
      <c r="H93" s="534"/>
      <c r="I93" s="534"/>
      <c r="J93" s="534"/>
      <c r="K93" s="534"/>
      <c r="L93" s="108"/>
      <c r="M93" s="535"/>
      <c r="N93" s="536"/>
      <c r="O93" s="536"/>
      <c r="P93" s="536"/>
      <c r="Q93" s="536"/>
      <c r="R93" s="536"/>
      <c r="S93" s="536"/>
      <c r="T93" s="536"/>
      <c r="U93" s="536"/>
      <c r="V93" s="536"/>
      <c r="W93" s="536"/>
      <c r="X93" s="537"/>
      <c r="Y93" s="533"/>
      <c r="Z93" s="534"/>
      <c r="AA93" s="534"/>
      <c r="AB93" s="534"/>
      <c r="AC93" s="538"/>
      <c r="AD93" s="530"/>
      <c r="AE93" s="531"/>
      <c r="AF93" s="531"/>
      <c r="AG93" s="532"/>
    </row>
    <row r="94" spans="1:33">
      <c r="A94" s="530"/>
      <c r="B94" s="531"/>
      <c r="C94" s="531"/>
      <c r="D94" s="531"/>
      <c r="E94" s="531"/>
      <c r="F94" s="532"/>
      <c r="G94" s="533"/>
      <c r="H94" s="534"/>
      <c r="I94" s="534"/>
      <c r="J94" s="534"/>
      <c r="K94" s="534"/>
      <c r="L94" s="108"/>
      <c r="M94" s="535"/>
      <c r="N94" s="536"/>
      <c r="O94" s="536"/>
      <c r="P94" s="536"/>
      <c r="Q94" s="536"/>
      <c r="R94" s="536"/>
      <c r="S94" s="536"/>
      <c r="T94" s="536"/>
      <c r="U94" s="536"/>
      <c r="V94" s="536"/>
      <c r="W94" s="536"/>
      <c r="X94" s="537"/>
      <c r="Y94" s="533"/>
      <c r="Z94" s="534"/>
      <c r="AA94" s="534"/>
      <c r="AB94" s="534"/>
      <c r="AC94" s="538"/>
      <c r="AD94" s="530"/>
      <c r="AE94" s="531"/>
      <c r="AF94" s="531"/>
      <c r="AG94" s="532"/>
    </row>
    <row r="95" spans="1:33">
      <c r="A95" s="520"/>
      <c r="B95" s="521"/>
      <c r="C95" s="521"/>
      <c r="D95" s="521"/>
      <c r="E95" s="521"/>
      <c r="F95" s="522"/>
      <c r="G95" s="523"/>
      <c r="H95" s="524"/>
      <c r="I95" s="524"/>
      <c r="J95" s="524"/>
      <c r="K95" s="524"/>
      <c r="L95" s="109"/>
      <c r="M95" s="525"/>
      <c r="N95" s="526"/>
      <c r="O95" s="526"/>
      <c r="P95" s="526"/>
      <c r="Q95" s="526"/>
      <c r="R95" s="526"/>
      <c r="S95" s="526"/>
      <c r="T95" s="526"/>
      <c r="U95" s="526"/>
      <c r="V95" s="526"/>
      <c r="W95" s="526"/>
      <c r="X95" s="527"/>
      <c r="Y95" s="523"/>
      <c r="Z95" s="524"/>
      <c r="AA95" s="524"/>
      <c r="AB95" s="524"/>
      <c r="AC95" s="528"/>
      <c r="AD95" s="520"/>
      <c r="AE95" s="521"/>
      <c r="AF95" s="521"/>
      <c r="AG95" s="522"/>
    </row>
    <row r="101" spans="1:33" ht="13.5">
      <c r="A101" s="529" t="s">
        <v>90</v>
      </c>
      <c r="B101" s="529"/>
      <c r="C101" s="529"/>
      <c r="D101" s="529"/>
      <c r="E101" s="529"/>
      <c r="F101" s="529"/>
      <c r="G101" s="529"/>
      <c r="H101" s="529"/>
      <c r="I101" s="529"/>
      <c r="J101" s="529"/>
      <c r="K101" s="529"/>
      <c r="L101" s="529"/>
      <c r="M101" s="529"/>
      <c r="N101" s="529"/>
      <c r="O101" s="529"/>
      <c r="P101" s="529"/>
      <c r="Q101" s="529"/>
      <c r="R101" s="529"/>
      <c r="S101" s="529"/>
      <c r="T101" s="529"/>
      <c r="U101" s="529"/>
      <c r="V101" s="529"/>
      <c r="W101" s="529"/>
      <c r="X101" s="529"/>
      <c r="Y101" s="529"/>
      <c r="Z101" s="529"/>
      <c r="AA101" s="529"/>
      <c r="AB101" s="529"/>
      <c r="AC101" s="529"/>
      <c r="AD101" s="529"/>
      <c r="AE101" s="529"/>
      <c r="AF101" s="529"/>
      <c r="AG101" s="529"/>
    </row>
    <row r="102" spans="1:33">
      <c r="A102" s="519" t="s">
        <v>91</v>
      </c>
      <c r="B102" s="519"/>
      <c r="C102" s="519"/>
      <c r="D102" s="519"/>
      <c r="E102" s="519"/>
      <c r="F102" s="519"/>
      <c r="G102" s="519"/>
      <c r="H102" s="519" t="s">
        <v>92</v>
      </c>
      <c r="I102" s="519"/>
      <c r="J102" s="519"/>
      <c r="K102" s="519"/>
      <c r="L102" s="519"/>
      <c r="M102" s="519"/>
      <c r="N102" s="519"/>
      <c r="O102" s="519"/>
      <c r="P102" s="519" t="s">
        <v>93</v>
      </c>
      <c r="Q102" s="519"/>
      <c r="R102" s="519"/>
      <c r="S102" s="519" t="s">
        <v>94</v>
      </c>
      <c r="T102" s="519"/>
      <c r="U102" s="519"/>
      <c r="V102" s="519"/>
      <c r="W102" s="519"/>
      <c r="X102" s="519" t="s">
        <v>85</v>
      </c>
      <c r="Y102" s="519"/>
      <c r="Z102" s="519"/>
      <c r="AA102" s="519"/>
      <c r="AB102" s="519"/>
      <c r="AC102" s="519" t="s">
        <v>95</v>
      </c>
      <c r="AD102" s="519"/>
      <c r="AE102" s="519"/>
      <c r="AF102" s="519"/>
      <c r="AG102" s="519"/>
    </row>
    <row r="103" spans="1:33">
      <c r="A103" s="514"/>
      <c r="B103" s="514"/>
      <c r="C103" s="514"/>
      <c r="D103" s="514"/>
      <c r="E103" s="514"/>
      <c r="F103" s="514"/>
      <c r="G103" s="514"/>
      <c r="H103" s="515"/>
      <c r="I103" s="515"/>
      <c r="J103" s="515"/>
      <c r="K103" s="515"/>
      <c r="L103" s="515"/>
      <c r="M103" s="515"/>
      <c r="N103" s="515"/>
      <c r="O103" s="515"/>
      <c r="P103" s="516"/>
      <c r="Q103" s="516"/>
      <c r="R103" s="516"/>
      <c r="S103" s="517"/>
      <c r="T103" s="517"/>
      <c r="U103" s="517"/>
      <c r="V103" s="517"/>
      <c r="W103" s="517"/>
      <c r="X103" s="517"/>
      <c r="Y103" s="517"/>
      <c r="Z103" s="517"/>
      <c r="AA103" s="517"/>
      <c r="AB103" s="517"/>
      <c r="AC103" s="518"/>
      <c r="AD103" s="518"/>
      <c r="AE103" s="518"/>
      <c r="AF103" s="518"/>
      <c r="AG103" s="518"/>
    </row>
    <row r="104" spans="1:33">
      <c r="A104" s="504"/>
      <c r="B104" s="504"/>
      <c r="C104" s="504"/>
      <c r="D104" s="504"/>
      <c r="E104" s="504"/>
      <c r="F104" s="504"/>
      <c r="G104" s="504"/>
      <c r="H104" s="506"/>
      <c r="I104" s="506"/>
      <c r="J104" s="506"/>
      <c r="K104" s="506"/>
      <c r="L104" s="506"/>
      <c r="M104" s="506"/>
      <c r="N104" s="506"/>
      <c r="O104" s="506"/>
      <c r="P104" s="508"/>
      <c r="Q104" s="508"/>
      <c r="R104" s="508"/>
      <c r="S104" s="510"/>
      <c r="T104" s="510"/>
      <c r="U104" s="510"/>
      <c r="V104" s="510"/>
      <c r="W104" s="510"/>
      <c r="X104" s="510"/>
      <c r="Y104" s="510"/>
      <c r="Z104" s="510"/>
      <c r="AA104" s="510"/>
      <c r="AB104" s="510"/>
      <c r="AC104" s="512"/>
      <c r="AD104" s="512"/>
      <c r="AE104" s="512"/>
      <c r="AF104" s="512"/>
      <c r="AG104" s="512"/>
    </row>
    <row r="105" spans="1:33">
      <c r="A105" s="504"/>
      <c r="B105" s="504"/>
      <c r="C105" s="504"/>
      <c r="D105" s="504"/>
      <c r="E105" s="504"/>
      <c r="F105" s="504"/>
      <c r="G105" s="504"/>
      <c r="H105" s="506"/>
      <c r="I105" s="506"/>
      <c r="J105" s="506"/>
      <c r="K105" s="506"/>
      <c r="L105" s="506"/>
      <c r="M105" s="506"/>
      <c r="N105" s="506"/>
      <c r="O105" s="506"/>
      <c r="P105" s="508"/>
      <c r="Q105" s="508"/>
      <c r="R105" s="508"/>
      <c r="S105" s="510"/>
      <c r="T105" s="510"/>
      <c r="U105" s="510"/>
      <c r="V105" s="510"/>
      <c r="W105" s="510"/>
      <c r="X105" s="510"/>
      <c r="Y105" s="510"/>
      <c r="Z105" s="510"/>
      <c r="AA105" s="510"/>
      <c r="AB105" s="510"/>
      <c r="AC105" s="512"/>
      <c r="AD105" s="512"/>
      <c r="AE105" s="512"/>
      <c r="AF105" s="512"/>
      <c r="AG105" s="512"/>
    </row>
    <row r="106" spans="1:33">
      <c r="A106" s="504"/>
      <c r="B106" s="504"/>
      <c r="C106" s="504"/>
      <c r="D106" s="504"/>
      <c r="E106" s="504"/>
      <c r="F106" s="504"/>
      <c r="G106" s="504"/>
      <c r="H106" s="506"/>
      <c r="I106" s="506"/>
      <c r="J106" s="506"/>
      <c r="K106" s="506"/>
      <c r="L106" s="506"/>
      <c r="M106" s="506"/>
      <c r="N106" s="506"/>
      <c r="O106" s="506"/>
      <c r="P106" s="508"/>
      <c r="Q106" s="508"/>
      <c r="R106" s="508"/>
      <c r="S106" s="510"/>
      <c r="T106" s="510"/>
      <c r="U106" s="510"/>
      <c r="V106" s="510"/>
      <c r="W106" s="510"/>
      <c r="X106" s="510"/>
      <c r="Y106" s="510"/>
      <c r="Z106" s="510"/>
      <c r="AA106" s="510"/>
      <c r="AB106" s="510"/>
      <c r="AC106" s="512"/>
      <c r="AD106" s="512"/>
      <c r="AE106" s="512"/>
      <c r="AF106" s="512"/>
      <c r="AG106" s="512"/>
    </row>
    <row r="107" spans="1:33">
      <c r="A107" s="504"/>
      <c r="B107" s="504"/>
      <c r="C107" s="504"/>
      <c r="D107" s="504"/>
      <c r="E107" s="504"/>
      <c r="F107" s="504"/>
      <c r="G107" s="504"/>
      <c r="H107" s="506"/>
      <c r="I107" s="506"/>
      <c r="J107" s="506"/>
      <c r="K107" s="506"/>
      <c r="L107" s="506"/>
      <c r="M107" s="506"/>
      <c r="N107" s="506"/>
      <c r="O107" s="506"/>
      <c r="P107" s="508"/>
      <c r="Q107" s="508"/>
      <c r="R107" s="508"/>
      <c r="S107" s="510"/>
      <c r="T107" s="510"/>
      <c r="U107" s="510"/>
      <c r="V107" s="510"/>
      <c r="W107" s="510"/>
      <c r="X107" s="510"/>
      <c r="Y107" s="510"/>
      <c r="Z107" s="510"/>
      <c r="AA107" s="510"/>
      <c r="AB107" s="510"/>
      <c r="AC107" s="512"/>
      <c r="AD107" s="512"/>
      <c r="AE107" s="512"/>
      <c r="AF107" s="512"/>
      <c r="AG107" s="512"/>
    </row>
    <row r="108" spans="1:33">
      <c r="A108" s="504"/>
      <c r="B108" s="504"/>
      <c r="C108" s="504"/>
      <c r="D108" s="504"/>
      <c r="E108" s="504"/>
      <c r="F108" s="504"/>
      <c r="G108" s="504"/>
      <c r="H108" s="506"/>
      <c r="I108" s="506"/>
      <c r="J108" s="506"/>
      <c r="K108" s="506"/>
      <c r="L108" s="506"/>
      <c r="M108" s="506"/>
      <c r="N108" s="506"/>
      <c r="O108" s="506"/>
      <c r="P108" s="508"/>
      <c r="Q108" s="508"/>
      <c r="R108" s="508"/>
      <c r="S108" s="510"/>
      <c r="T108" s="510"/>
      <c r="U108" s="510"/>
      <c r="V108" s="510"/>
      <c r="W108" s="510"/>
      <c r="X108" s="510"/>
      <c r="Y108" s="510"/>
      <c r="Z108" s="510"/>
      <c r="AA108" s="510"/>
      <c r="AB108" s="510"/>
      <c r="AC108" s="512"/>
      <c r="AD108" s="512"/>
      <c r="AE108" s="512"/>
      <c r="AF108" s="512"/>
      <c r="AG108" s="512"/>
    </row>
    <row r="109" spans="1:33">
      <c r="A109" s="504"/>
      <c r="B109" s="504"/>
      <c r="C109" s="504"/>
      <c r="D109" s="504"/>
      <c r="E109" s="504"/>
      <c r="F109" s="504"/>
      <c r="G109" s="504"/>
      <c r="H109" s="506"/>
      <c r="I109" s="506"/>
      <c r="J109" s="506"/>
      <c r="K109" s="506"/>
      <c r="L109" s="506"/>
      <c r="M109" s="506"/>
      <c r="N109" s="506"/>
      <c r="O109" s="506"/>
      <c r="P109" s="508"/>
      <c r="Q109" s="508"/>
      <c r="R109" s="508"/>
      <c r="S109" s="510"/>
      <c r="T109" s="510"/>
      <c r="U109" s="510"/>
      <c r="V109" s="510"/>
      <c r="W109" s="510"/>
      <c r="X109" s="510"/>
      <c r="Y109" s="510"/>
      <c r="Z109" s="510"/>
      <c r="AA109" s="510"/>
      <c r="AB109" s="510"/>
      <c r="AC109" s="512"/>
      <c r="AD109" s="512"/>
      <c r="AE109" s="512"/>
      <c r="AF109" s="512"/>
      <c r="AG109" s="512"/>
    </row>
    <row r="110" spans="1:33">
      <c r="A110" s="505"/>
      <c r="B110" s="505"/>
      <c r="C110" s="505"/>
      <c r="D110" s="505"/>
      <c r="E110" s="505"/>
      <c r="F110" s="505"/>
      <c r="G110" s="505"/>
      <c r="H110" s="507"/>
      <c r="I110" s="507"/>
      <c r="J110" s="507"/>
      <c r="K110" s="507"/>
      <c r="L110" s="507"/>
      <c r="M110" s="507"/>
      <c r="N110" s="507"/>
      <c r="O110" s="507"/>
      <c r="P110" s="509"/>
      <c r="Q110" s="509"/>
      <c r="R110" s="509"/>
      <c r="S110" s="511"/>
      <c r="T110" s="511"/>
      <c r="U110" s="511"/>
      <c r="V110" s="511"/>
      <c r="W110" s="511"/>
      <c r="X110" s="511"/>
      <c r="Y110" s="511"/>
      <c r="Z110" s="511"/>
      <c r="AA110" s="511"/>
      <c r="AB110" s="511"/>
      <c r="AC110" s="513"/>
      <c r="AD110" s="513"/>
      <c r="AE110" s="513"/>
      <c r="AF110" s="513"/>
      <c r="AG110" s="513"/>
    </row>
  </sheetData>
  <sheetProtection algorithmName="SHA-512" hashValue="7zSvq42Fb4n4Mj/KmPBt1l2tkpCLX0U+MOy4M/uNNGGjRxsYZV08fkjuSUaAjZUmhLuZvyrJ2SiZiDSWaidQAA==" saltValue="99q46JwpK0r5EacnwUVltA==" spinCount="100000" sheet="1" formatCells="0" formatColumns="0" formatRows="0" selectLockedCells="1"/>
  <mergeCells count="421">
    <mergeCell ref="A1:AG1"/>
    <mergeCell ref="A2:AG2"/>
    <mergeCell ref="A3:X3"/>
    <mergeCell ref="Y3:AB3"/>
    <mergeCell ref="AC3:AG3"/>
    <mergeCell ref="A4:B12"/>
    <mergeCell ref="C4:J6"/>
    <mergeCell ref="K4:Q6"/>
    <mergeCell ref="R4:Y6"/>
    <mergeCell ref="Z4:AG6"/>
    <mergeCell ref="C7:I7"/>
    <mergeCell ref="K7:P7"/>
    <mergeCell ref="R7:X7"/>
    <mergeCell ref="Z7:AF7"/>
    <mergeCell ref="C8:J11"/>
    <mergeCell ref="K8:Q8"/>
    <mergeCell ref="R8:Y11"/>
    <mergeCell ref="Z8:AG11"/>
    <mergeCell ref="K9:Q9"/>
    <mergeCell ref="K10:Q11"/>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5:F45"/>
    <mergeCell ref="G45:K45"/>
    <mergeCell ref="M45:X45"/>
    <mergeCell ref="Y45:AC45"/>
    <mergeCell ref="AD45:AG45"/>
    <mergeCell ref="A46:F46"/>
    <mergeCell ref="G46:K46"/>
    <mergeCell ref="M46:X46"/>
    <mergeCell ref="Y46:AC46"/>
    <mergeCell ref="AD46:AG46"/>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71900-0CAC-4911-9FA6-65784B408B55}">
  <sheetPr>
    <pageSetUpPr fitToPage="1"/>
  </sheetPr>
  <dimension ref="A1:BK44"/>
  <sheetViews>
    <sheetView showGridLines="0" view="pageBreakPreview" zoomScale="115" zoomScaleNormal="100" zoomScaleSheetLayoutView="115" workbookViewId="0">
      <selection activeCell="C17" sqref="C17:Y17"/>
    </sheetView>
  </sheetViews>
  <sheetFormatPr defaultColWidth="3.08203125" defaultRowHeight="15"/>
  <cols>
    <col min="1" max="24" width="3.08203125" style="1"/>
    <col min="25" max="25" width="10.58203125" style="1" customWidth="1"/>
    <col min="26" max="26" width="3.08203125" style="1" customWidth="1"/>
    <col min="27" max="27" width="11" style="1" hidden="1" customWidth="1"/>
    <col min="28" max="28" width="8.58203125" style="13" hidden="1" customWidth="1"/>
    <col min="29" max="29" width="10.58203125" style="1" hidden="1" customWidth="1"/>
    <col min="30" max="30" width="5.5" style="13" hidden="1" customWidth="1"/>
    <col min="31" max="31" width="15.08203125" style="1" hidden="1" customWidth="1"/>
    <col min="32" max="32" width="3.08203125" style="1" hidden="1" customWidth="1"/>
    <col min="33" max="37" width="0" style="1" hidden="1" customWidth="1"/>
    <col min="38" max="16384" width="3.08203125" style="1"/>
  </cols>
  <sheetData>
    <row r="1" spans="1:63" ht="18" customHeight="1">
      <c r="A1" s="376" t="s">
        <v>568</v>
      </c>
      <c r="B1" s="376"/>
      <c r="C1" s="376"/>
      <c r="D1" s="376"/>
      <c r="E1" s="376"/>
      <c r="F1" s="376"/>
      <c r="G1" s="376"/>
      <c r="H1" s="376"/>
      <c r="I1" s="376"/>
      <c r="J1" s="376"/>
      <c r="K1" s="376"/>
      <c r="L1" s="376"/>
      <c r="M1" s="376"/>
      <c r="N1" s="376"/>
      <c r="O1" s="376"/>
      <c r="P1" s="376"/>
      <c r="Q1" s="376"/>
      <c r="R1" s="376"/>
      <c r="S1" s="376"/>
      <c r="T1" s="376"/>
      <c r="U1" s="376"/>
      <c r="V1" s="376"/>
      <c r="W1" s="376"/>
      <c r="X1" s="376"/>
      <c r="Y1" s="376"/>
    </row>
    <row r="2" spans="1:63" ht="24" customHeight="1">
      <c r="A2" s="377" t="s">
        <v>456</v>
      </c>
      <c r="B2" s="377"/>
      <c r="C2" s="377"/>
      <c r="D2" s="377"/>
      <c r="E2" s="377"/>
      <c r="F2" s="377"/>
      <c r="G2" s="377"/>
      <c r="H2" s="377"/>
      <c r="I2" s="377"/>
      <c r="J2" s="377"/>
      <c r="K2" s="377"/>
      <c r="L2" s="377"/>
      <c r="M2" s="377"/>
      <c r="N2" s="377"/>
      <c r="O2" s="377"/>
      <c r="P2" s="377"/>
      <c r="Q2" s="377"/>
      <c r="R2" s="377"/>
      <c r="S2" s="377"/>
      <c r="T2" s="377"/>
      <c r="U2" s="377"/>
      <c r="V2" s="377"/>
      <c r="W2" s="377"/>
      <c r="X2" s="377"/>
      <c r="Y2" s="377"/>
    </row>
    <row r="3" spans="1:63" ht="24" customHeight="1">
      <c r="A3" s="377"/>
      <c r="B3" s="377"/>
      <c r="C3" s="377"/>
      <c r="D3" s="377"/>
      <c r="E3" s="377"/>
      <c r="F3" s="377"/>
      <c r="G3" s="377"/>
      <c r="H3" s="377"/>
      <c r="I3" s="377"/>
      <c r="J3" s="377"/>
      <c r="K3" s="377"/>
      <c r="L3" s="377"/>
      <c r="M3" s="377"/>
      <c r="N3" s="377"/>
      <c r="O3" s="377"/>
      <c r="P3" s="377"/>
      <c r="Q3" s="377"/>
      <c r="R3" s="377"/>
      <c r="S3" s="377"/>
      <c r="T3" s="377"/>
      <c r="U3" s="377"/>
      <c r="V3" s="377"/>
      <c r="W3" s="377"/>
      <c r="X3" s="377"/>
      <c r="Y3" s="377"/>
    </row>
    <row r="4" spans="1:63" ht="18" customHeight="1">
      <c r="B4" s="6"/>
      <c r="C4" s="6"/>
      <c r="D4" s="6"/>
      <c r="E4" s="6"/>
      <c r="F4" s="6"/>
      <c r="G4" s="6"/>
      <c r="H4" s="43" t="s">
        <v>269</v>
      </c>
      <c r="I4" s="6"/>
      <c r="J4" s="6"/>
      <c r="K4" s="6"/>
      <c r="L4" s="6"/>
      <c r="M4" s="6"/>
      <c r="N4" s="6"/>
      <c r="O4" s="6"/>
      <c r="P4" s="6"/>
      <c r="Q4" s="6"/>
      <c r="R4" s="6"/>
      <c r="S4" s="6"/>
      <c r="T4" s="6"/>
      <c r="U4" s="6"/>
      <c r="V4" s="6"/>
      <c r="W4" s="6"/>
      <c r="X4" s="6"/>
      <c r="AA4" s="134" t="s">
        <v>659</v>
      </c>
    </row>
    <row r="5" spans="1:63" ht="18" customHeight="1">
      <c r="C5" s="7"/>
      <c r="D5" s="7"/>
      <c r="E5" s="7"/>
      <c r="F5" s="7"/>
      <c r="G5" s="7"/>
      <c r="H5" s="44" t="s">
        <v>270</v>
      </c>
      <c r="I5" s="7"/>
      <c r="J5" s="7"/>
      <c r="K5" s="7"/>
      <c r="L5" s="7"/>
      <c r="M5" s="7"/>
      <c r="N5" s="7"/>
      <c r="O5" s="7"/>
      <c r="P5" s="7"/>
      <c r="Q5" s="7"/>
      <c r="R5" s="7"/>
      <c r="S5" s="7"/>
      <c r="T5" s="7"/>
      <c r="U5" s="7"/>
      <c r="V5" s="7"/>
      <c r="W5" s="7"/>
      <c r="X5" s="7"/>
    </row>
    <row r="6" spans="1:63" ht="18" customHeight="1">
      <c r="B6" s="7"/>
      <c r="C6" s="7"/>
      <c r="D6" s="7"/>
      <c r="E6" s="7"/>
      <c r="F6" s="7"/>
      <c r="G6" s="7"/>
      <c r="H6" s="7"/>
      <c r="I6" s="7"/>
      <c r="J6" s="7"/>
      <c r="K6" s="7"/>
      <c r="L6" s="7"/>
      <c r="M6" s="7"/>
      <c r="N6" s="7"/>
      <c r="O6" s="7"/>
      <c r="P6" s="7"/>
      <c r="Q6" s="7"/>
      <c r="R6" s="7"/>
      <c r="S6" s="7"/>
      <c r="T6" s="7"/>
      <c r="U6" s="7"/>
      <c r="V6" s="7"/>
      <c r="W6" s="7"/>
      <c r="X6" s="7"/>
    </row>
    <row r="7" spans="1:63" ht="15.75" customHeight="1">
      <c r="B7" s="378" t="s">
        <v>68</v>
      </c>
      <c r="C7" s="379"/>
      <c r="D7" s="379"/>
      <c r="E7" s="379"/>
      <c r="F7" s="380"/>
      <c r="G7" s="381"/>
      <c r="H7" s="381"/>
      <c r="I7" s="381"/>
      <c r="J7" s="381"/>
      <c r="K7" s="381"/>
      <c r="L7" s="381"/>
      <c r="M7" s="381"/>
      <c r="N7" s="381"/>
      <c r="O7" s="381"/>
      <c r="P7" s="381"/>
      <c r="Q7" s="381"/>
      <c r="R7" s="381"/>
      <c r="S7" s="381"/>
      <c r="T7" s="381"/>
      <c r="U7" s="381"/>
      <c r="V7" s="381"/>
      <c r="W7" s="381"/>
      <c r="X7" s="381"/>
      <c r="AM7" s="42"/>
      <c r="AN7" s="42"/>
      <c r="AO7" s="42"/>
      <c r="AP7" s="42"/>
      <c r="AQ7" s="42"/>
      <c r="AR7" s="42"/>
      <c r="AS7" s="42"/>
      <c r="AT7" s="42"/>
      <c r="AU7" s="42"/>
      <c r="AV7" s="42"/>
      <c r="AW7" s="42"/>
      <c r="AX7" s="42"/>
      <c r="AY7" s="42"/>
      <c r="AZ7" s="42"/>
      <c r="BA7" s="42"/>
      <c r="BB7" s="42"/>
      <c r="BC7" s="42"/>
      <c r="BD7" s="42"/>
      <c r="BE7" s="42"/>
      <c r="BF7" s="42"/>
      <c r="BG7" s="42"/>
      <c r="BH7" s="42"/>
      <c r="BI7" s="42"/>
      <c r="BJ7" s="42"/>
      <c r="BK7" s="42"/>
    </row>
    <row r="8" spans="1:63" ht="15.75" customHeight="1">
      <c r="B8" s="8"/>
      <c r="C8" s="8"/>
      <c r="D8" s="8"/>
      <c r="E8" s="13"/>
      <c r="F8" s="13"/>
      <c r="G8" s="13"/>
      <c r="H8" s="13"/>
      <c r="I8" s="13"/>
      <c r="J8" s="9"/>
      <c r="K8" s="9"/>
      <c r="L8" s="9"/>
      <c r="M8" s="9"/>
      <c r="N8" s="9"/>
      <c r="O8" s="9"/>
      <c r="P8" s="9"/>
      <c r="Q8" s="9"/>
      <c r="R8" s="9"/>
      <c r="S8" s="9"/>
      <c r="T8" s="9"/>
      <c r="U8" s="9"/>
      <c r="V8" s="8"/>
      <c r="W8" s="8"/>
      <c r="X8" s="8"/>
    </row>
    <row r="9" spans="1:63">
      <c r="A9" s="382" t="s">
        <v>0</v>
      </c>
      <c r="B9" s="382"/>
      <c r="C9" s="382"/>
      <c r="D9" s="382"/>
    </row>
    <row r="10" spans="1:63">
      <c r="A10" s="375" t="s">
        <v>56</v>
      </c>
      <c r="B10" s="375"/>
      <c r="C10" s="375" t="s">
        <v>1</v>
      </c>
      <c r="D10" s="375"/>
      <c r="E10" s="375"/>
      <c r="F10" s="375"/>
      <c r="G10" s="375"/>
      <c r="H10" s="375"/>
      <c r="I10" s="375"/>
      <c r="J10" s="375"/>
      <c r="K10" s="375"/>
      <c r="L10" s="375"/>
      <c r="M10" s="375"/>
      <c r="N10" s="375"/>
      <c r="O10" s="375"/>
      <c r="P10" s="375"/>
      <c r="Q10" s="375"/>
      <c r="R10" s="375"/>
      <c r="S10" s="375"/>
      <c r="T10" s="375"/>
      <c r="U10" s="375"/>
      <c r="V10" s="375"/>
      <c r="W10" s="375"/>
      <c r="X10" s="375"/>
      <c r="Y10" s="375"/>
    </row>
    <row r="11" spans="1:63">
      <c r="A11" s="375">
        <v>1</v>
      </c>
      <c r="B11" s="375"/>
      <c r="C11" s="383"/>
      <c r="D11" s="383"/>
      <c r="E11" s="383"/>
      <c r="F11" s="383"/>
      <c r="G11" s="383"/>
      <c r="H11" s="383"/>
      <c r="I11" s="383"/>
      <c r="J11" s="383"/>
      <c r="K11" s="383"/>
      <c r="L11" s="383"/>
      <c r="M11" s="383"/>
      <c r="N11" s="383"/>
      <c r="O11" s="383"/>
      <c r="P11" s="383"/>
      <c r="Q11" s="383"/>
      <c r="R11" s="383"/>
      <c r="S11" s="383"/>
      <c r="T11" s="383"/>
      <c r="U11" s="383"/>
      <c r="V11" s="383"/>
      <c r="W11" s="383"/>
      <c r="X11" s="383"/>
      <c r="Y11" s="383"/>
    </row>
    <row r="12" spans="1:63">
      <c r="A12" s="375">
        <v>2</v>
      </c>
      <c r="B12" s="375"/>
      <c r="C12" s="383"/>
      <c r="D12" s="383"/>
      <c r="E12" s="383"/>
      <c r="F12" s="383"/>
      <c r="G12" s="383"/>
      <c r="H12" s="383"/>
      <c r="I12" s="383"/>
      <c r="J12" s="383"/>
      <c r="K12" s="383"/>
      <c r="L12" s="383"/>
      <c r="M12" s="383"/>
      <c r="N12" s="383"/>
      <c r="O12" s="383"/>
      <c r="P12" s="383"/>
      <c r="Q12" s="383"/>
      <c r="R12" s="383"/>
      <c r="S12" s="383"/>
      <c r="T12" s="383"/>
      <c r="U12" s="383"/>
      <c r="V12" s="383"/>
      <c r="W12" s="383"/>
      <c r="X12" s="383"/>
      <c r="Y12" s="383"/>
      <c r="AA12" s="134" t="s">
        <v>660</v>
      </c>
    </row>
    <row r="13" spans="1:63">
      <c r="BA13" s="202"/>
    </row>
    <row r="14" spans="1:63">
      <c r="A14" s="382" t="s">
        <v>57</v>
      </c>
      <c r="B14" s="382"/>
      <c r="C14" s="382"/>
      <c r="D14" s="382"/>
    </row>
    <row r="15" spans="1:63">
      <c r="A15" s="375" t="s">
        <v>56</v>
      </c>
      <c r="B15" s="375"/>
      <c r="C15" s="375" t="s">
        <v>1</v>
      </c>
      <c r="D15" s="375"/>
      <c r="E15" s="375"/>
      <c r="F15" s="375"/>
      <c r="G15" s="375"/>
      <c r="H15" s="375"/>
      <c r="I15" s="375"/>
      <c r="J15" s="375"/>
      <c r="K15" s="375"/>
      <c r="L15" s="375"/>
      <c r="M15" s="375"/>
      <c r="N15" s="375"/>
      <c r="O15" s="375"/>
      <c r="P15" s="375"/>
      <c r="Q15" s="375"/>
      <c r="R15" s="375"/>
      <c r="S15" s="375"/>
      <c r="T15" s="375"/>
      <c r="U15" s="375"/>
      <c r="V15" s="375"/>
      <c r="W15" s="375"/>
      <c r="X15" s="375"/>
      <c r="Y15" s="375"/>
    </row>
    <row r="16" spans="1:63">
      <c r="A16" s="375">
        <v>1</v>
      </c>
      <c r="B16" s="375"/>
      <c r="C16" s="383"/>
      <c r="D16" s="383"/>
      <c r="E16" s="383"/>
      <c r="F16" s="383"/>
      <c r="G16" s="383"/>
      <c r="H16" s="383"/>
      <c r="I16" s="383"/>
      <c r="J16" s="383"/>
      <c r="K16" s="383"/>
      <c r="L16" s="383"/>
      <c r="M16" s="383"/>
      <c r="N16" s="383"/>
      <c r="O16" s="383"/>
      <c r="P16" s="383"/>
      <c r="Q16" s="383"/>
      <c r="R16" s="383"/>
      <c r="S16" s="383"/>
      <c r="T16" s="383"/>
      <c r="U16" s="383"/>
      <c r="V16" s="383"/>
      <c r="W16" s="383"/>
      <c r="X16" s="383"/>
      <c r="Y16" s="383"/>
    </row>
    <row r="17" spans="1:30">
      <c r="A17" s="375">
        <v>2</v>
      </c>
      <c r="B17" s="375"/>
      <c r="C17" s="383"/>
      <c r="D17" s="383"/>
      <c r="E17" s="383"/>
      <c r="F17" s="383"/>
      <c r="G17" s="383"/>
      <c r="H17" s="383"/>
      <c r="I17" s="383"/>
      <c r="J17" s="383"/>
      <c r="K17" s="383"/>
      <c r="L17" s="383"/>
      <c r="M17" s="383"/>
      <c r="N17" s="383"/>
      <c r="O17" s="383"/>
      <c r="P17" s="383"/>
      <c r="Q17" s="383"/>
      <c r="R17" s="383"/>
      <c r="S17" s="383"/>
      <c r="T17" s="383"/>
      <c r="U17" s="383"/>
      <c r="V17" s="383"/>
      <c r="W17" s="383"/>
      <c r="X17" s="383"/>
      <c r="Y17" s="383"/>
    </row>
    <row r="18" spans="1:30">
      <c r="A18" s="375">
        <v>3</v>
      </c>
      <c r="B18" s="375"/>
      <c r="C18" s="383"/>
      <c r="D18" s="383"/>
      <c r="E18" s="383"/>
      <c r="F18" s="383"/>
      <c r="G18" s="383"/>
      <c r="H18" s="383"/>
      <c r="I18" s="383"/>
      <c r="J18" s="383"/>
      <c r="K18" s="383"/>
      <c r="L18" s="383"/>
      <c r="M18" s="383"/>
      <c r="N18" s="383"/>
      <c r="O18" s="383"/>
      <c r="P18" s="383"/>
      <c r="Q18" s="383"/>
      <c r="R18" s="383"/>
      <c r="S18" s="383"/>
      <c r="T18" s="383"/>
      <c r="U18" s="383"/>
      <c r="V18" s="383"/>
      <c r="W18" s="383"/>
      <c r="X18" s="383"/>
      <c r="Y18" s="383"/>
    </row>
    <row r="19" spans="1:30">
      <c r="A19" s="375">
        <v>4</v>
      </c>
      <c r="B19" s="375"/>
      <c r="C19" s="383"/>
      <c r="D19" s="383"/>
      <c r="E19" s="383"/>
      <c r="F19" s="383"/>
      <c r="G19" s="383"/>
      <c r="H19" s="383"/>
      <c r="I19" s="383"/>
      <c r="J19" s="383"/>
      <c r="K19" s="383"/>
      <c r="L19" s="383"/>
      <c r="M19" s="383"/>
      <c r="N19" s="383"/>
      <c r="O19" s="383"/>
      <c r="P19" s="383"/>
      <c r="Q19" s="383"/>
      <c r="R19" s="383"/>
      <c r="S19" s="383"/>
      <c r="T19" s="383"/>
      <c r="U19" s="383"/>
      <c r="V19" s="383"/>
      <c r="W19" s="383"/>
      <c r="X19" s="383"/>
      <c r="Y19" s="383"/>
    </row>
    <row r="20" spans="1:30">
      <c r="A20" s="375">
        <v>5</v>
      </c>
      <c r="B20" s="375"/>
      <c r="C20" s="383"/>
      <c r="D20" s="383"/>
      <c r="E20" s="383"/>
      <c r="F20" s="383"/>
      <c r="G20" s="383"/>
      <c r="H20" s="383"/>
      <c r="I20" s="383"/>
      <c r="J20" s="383"/>
      <c r="K20" s="383"/>
      <c r="L20" s="383"/>
      <c r="M20" s="383"/>
      <c r="N20" s="383"/>
      <c r="O20" s="383"/>
      <c r="P20" s="383"/>
      <c r="Q20" s="383"/>
      <c r="R20" s="383"/>
      <c r="S20" s="383"/>
      <c r="T20" s="383"/>
      <c r="U20" s="383"/>
      <c r="V20" s="383"/>
      <c r="W20" s="383"/>
      <c r="X20" s="383"/>
      <c r="Y20" s="383"/>
    </row>
    <row r="22" spans="1:30">
      <c r="A22" s="394" t="s">
        <v>58</v>
      </c>
      <c r="B22" s="394"/>
      <c r="C22" s="394"/>
      <c r="D22" s="394"/>
      <c r="E22" s="394"/>
      <c r="F22" s="394"/>
      <c r="G22" s="394"/>
      <c r="H22" s="394"/>
      <c r="I22" s="394"/>
      <c r="J22" s="394"/>
      <c r="K22" s="394"/>
      <c r="L22" s="394"/>
      <c r="M22" s="394"/>
      <c r="N22" s="394"/>
      <c r="O22" s="394"/>
      <c r="P22" s="394"/>
      <c r="Q22" s="394"/>
      <c r="R22" s="394"/>
      <c r="S22" s="394"/>
      <c r="T22" s="394"/>
      <c r="U22" s="394"/>
      <c r="V22" s="394"/>
      <c r="W22" s="394"/>
      <c r="X22" s="394"/>
      <c r="Y22" s="394"/>
      <c r="AB22" s="1"/>
      <c r="AD22" s="1"/>
    </row>
    <row r="23" spans="1:30">
      <c r="A23" s="384">
        <v>1</v>
      </c>
      <c r="B23" s="385"/>
      <c r="C23" s="388" t="s">
        <v>73</v>
      </c>
      <c r="D23" s="389"/>
      <c r="E23" s="389"/>
      <c r="F23" s="390"/>
      <c r="G23" s="391"/>
      <c r="H23" s="392"/>
      <c r="I23" s="392"/>
      <c r="J23" s="392"/>
      <c r="K23" s="392"/>
      <c r="L23" s="392"/>
      <c r="M23" s="392"/>
      <c r="N23" s="392"/>
      <c r="O23" s="392"/>
      <c r="P23" s="392"/>
      <c r="Q23" s="392"/>
      <c r="R23" s="392"/>
      <c r="S23" s="392"/>
      <c r="T23" s="392"/>
      <c r="U23" s="392"/>
      <c r="V23" s="392"/>
      <c r="W23" s="392"/>
      <c r="X23" s="392"/>
      <c r="Y23" s="393"/>
      <c r="AB23" s="1"/>
      <c r="AD23" s="1"/>
    </row>
    <row r="24" spans="1:30">
      <c r="A24" s="386"/>
      <c r="B24" s="387"/>
      <c r="C24" s="388" t="s">
        <v>72</v>
      </c>
      <c r="D24" s="389"/>
      <c r="E24" s="389"/>
      <c r="F24" s="390"/>
      <c r="G24" s="391"/>
      <c r="H24" s="392"/>
      <c r="I24" s="392"/>
      <c r="J24" s="392"/>
      <c r="K24" s="392"/>
      <c r="L24" s="392"/>
      <c r="M24" s="392"/>
      <c r="N24" s="392"/>
      <c r="O24" s="392"/>
      <c r="P24" s="392"/>
      <c r="Q24" s="392"/>
      <c r="R24" s="392"/>
      <c r="S24" s="392"/>
      <c r="T24" s="392"/>
      <c r="U24" s="392"/>
      <c r="V24" s="392"/>
      <c r="W24" s="392"/>
      <c r="X24" s="392"/>
      <c r="Y24" s="393"/>
      <c r="AB24" s="1"/>
      <c r="AD24" s="1"/>
    </row>
    <row r="25" spans="1:30">
      <c r="A25" s="384">
        <v>2</v>
      </c>
      <c r="B25" s="385"/>
      <c r="C25" s="388" t="s">
        <v>73</v>
      </c>
      <c r="D25" s="389"/>
      <c r="E25" s="389"/>
      <c r="F25" s="390"/>
      <c r="G25" s="391"/>
      <c r="H25" s="392"/>
      <c r="I25" s="392"/>
      <c r="J25" s="392"/>
      <c r="K25" s="392"/>
      <c r="L25" s="392"/>
      <c r="M25" s="392"/>
      <c r="N25" s="392"/>
      <c r="O25" s="392"/>
      <c r="P25" s="392"/>
      <c r="Q25" s="392"/>
      <c r="R25" s="392"/>
      <c r="S25" s="392"/>
      <c r="T25" s="392"/>
      <c r="U25" s="392"/>
      <c r="V25" s="392"/>
      <c r="W25" s="392"/>
      <c r="X25" s="392"/>
      <c r="Y25" s="393"/>
      <c r="AB25" s="1"/>
      <c r="AD25" s="1"/>
    </row>
    <row r="26" spans="1:30">
      <c r="A26" s="386"/>
      <c r="B26" s="387"/>
      <c r="C26" s="388" t="s">
        <v>72</v>
      </c>
      <c r="D26" s="389"/>
      <c r="E26" s="389"/>
      <c r="F26" s="390"/>
      <c r="G26" s="391"/>
      <c r="H26" s="392"/>
      <c r="I26" s="392"/>
      <c r="J26" s="392"/>
      <c r="K26" s="392"/>
      <c r="L26" s="392"/>
      <c r="M26" s="392"/>
      <c r="N26" s="392"/>
      <c r="O26" s="392"/>
      <c r="P26" s="392"/>
      <c r="Q26" s="392"/>
      <c r="R26" s="392"/>
      <c r="S26" s="392"/>
      <c r="T26" s="392"/>
      <c r="U26" s="392"/>
      <c r="V26" s="392"/>
      <c r="W26" s="392"/>
      <c r="X26" s="392"/>
      <c r="Y26" s="393"/>
      <c r="AB26" s="1"/>
      <c r="AD26" s="1"/>
    </row>
    <row r="27" spans="1:30">
      <c r="A27" s="384">
        <v>3</v>
      </c>
      <c r="B27" s="385"/>
      <c r="C27" s="388" t="s">
        <v>73</v>
      </c>
      <c r="D27" s="389"/>
      <c r="E27" s="389"/>
      <c r="F27" s="390"/>
      <c r="G27" s="391"/>
      <c r="H27" s="392"/>
      <c r="I27" s="392"/>
      <c r="J27" s="392"/>
      <c r="K27" s="392"/>
      <c r="L27" s="392"/>
      <c r="M27" s="392"/>
      <c r="N27" s="392"/>
      <c r="O27" s="392"/>
      <c r="P27" s="392"/>
      <c r="Q27" s="392"/>
      <c r="R27" s="392"/>
      <c r="S27" s="392"/>
      <c r="T27" s="392"/>
      <c r="U27" s="392"/>
      <c r="V27" s="392"/>
      <c r="W27" s="392"/>
      <c r="X27" s="392"/>
      <c r="Y27" s="393"/>
      <c r="AB27" s="1"/>
      <c r="AD27" s="1"/>
    </row>
    <row r="28" spans="1:30">
      <c r="A28" s="386"/>
      <c r="B28" s="387"/>
      <c r="C28" s="388" t="s">
        <v>72</v>
      </c>
      <c r="D28" s="389"/>
      <c r="E28" s="389"/>
      <c r="F28" s="390"/>
      <c r="G28" s="391"/>
      <c r="H28" s="392"/>
      <c r="I28" s="392"/>
      <c r="J28" s="392"/>
      <c r="K28" s="392"/>
      <c r="L28" s="392"/>
      <c r="M28" s="392"/>
      <c r="N28" s="392"/>
      <c r="O28" s="392"/>
      <c r="P28" s="392"/>
      <c r="Q28" s="392"/>
      <c r="R28" s="392"/>
      <c r="S28" s="392"/>
      <c r="T28" s="392"/>
      <c r="U28" s="392"/>
      <c r="V28" s="392"/>
      <c r="W28" s="392"/>
      <c r="X28" s="392"/>
      <c r="Y28" s="393"/>
      <c r="AB28" s="1"/>
      <c r="AD28" s="1"/>
    </row>
    <row r="29" spans="1:30">
      <c r="A29" s="384">
        <v>4</v>
      </c>
      <c r="B29" s="385"/>
      <c r="C29" s="388" t="s">
        <v>73</v>
      </c>
      <c r="D29" s="389"/>
      <c r="E29" s="389"/>
      <c r="F29" s="390"/>
      <c r="G29" s="391"/>
      <c r="H29" s="392"/>
      <c r="I29" s="392"/>
      <c r="J29" s="392"/>
      <c r="K29" s="392"/>
      <c r="L29" s="392"/>
      <c r="M29" s="392"/>
      <c r="N29" s="392"/>
      <c r="O29" s="392"/>
      <c r="P29" s="392"/>
      <c r="Q29" s="392"/>
      <c r="R29" s="392"/>
      <c r="S29" s="392"/>
      <c r="T29" s="392"/>
      <c r="U29" s="392"/>
      <c r="V29" s="392"/>
      <c r="W29" s="392"/>
      <c r="X29" s="392"/>
      <c r="Y29" s="393"/>
      <c r="AB29" s="1"/>
      <c r="AD29" s="1"/>
    </row>
    <row r="30" spans="1:30">
      <c r="A30" s="386"/>
      <c r="B30" s="387"/>
      <c r="C30" s="388" t="s">
        <v>72</v>
      </c>
      <c r="D30" s="389"/>
      <c r="E30" s="389"/>
      <c r="F30" s="390"/>
      <c r="G30" s="391"/>
      <c r="H30" s="392"/>
      <c r="I30" s="392"/>
      <c r="J30" s="392"/>
      <c r="K30" s="392"/>
      <c r="L30" s="392"/>
      <c r="M30" s="392"/>
      <c r="N30" s="392"/>
      <c r="O30" s="392"/>
      <c r="P30" s="392"/>
      <c r="Q30" s="392"/>
      <c r="R30" s="392"/>
      <c r="S30" s="392"/>
      <c r="T30" s="392"/>
      <c r="U30" s="392"/>
      <c r="V30" s="392"/>
      <c r="W30" s="392"/>
      <c r="X30" s="392"/>
      <c r="Y30" s="393"/>
      <c r="AB30" s="1"/>
      <c r="AD30" s="1"/>
    </row>
    <row r="31" spans="1:30">
      <c r="A31" s="384">
        <v>5</v>
      </c>
      <c r="B31" s="385"/>
      <c r="C31" s="388" t="s">
        <v>73</v>
      </c>
      <c r="D31" s="389"/>
      <c r="E31" s="389"/>
      <c r="F31" s="390"/>
      <c r="G31" s="391"/>
      <c r="H31" s="392"/>
      <c r="I31" s="392"/>
      <c r="J31" s="392"/>
      <c r="K31" s="392"/>
      <c r="L31" s="392"/>
      <c r="M31" s="392"/>
      <c r="N31" s="392"/>
      <c r="O31" s="392"/>
      <c r="P31" s="392"/>
      <c r="Q31" s="392"/>
      <c r="R31" s="392"/>
      <c r="S31" s="392"/>
      <c r="T31" s="392"/>
      <c r="U31" s="392"/>
      <c r="V31" s="392"/>
      <c r="W31" s="392"/>
      <c r="X31" s="392"/>
      <c r="Y31" s="393"/>
      <c r="AB31" s="1"/>
      <c r="AD31" s="1"/>
    </row>
    <row r="32" spans="1:30">
      <c r="A32" s="386"/>
      <c r="B32" s="387"/>
      <c r="C32" s="388" t="s">
        <v>72</v>
      </c>
      <c r="D32" s="389"/>
      <c r="E32" s="389"/>
      <c r="F32" s="390"/>
      <c r="G32" s="391"/>
      <c r="H32" s="392"/>
      <c r="I32" s="392"/>
      <c r="J32" s="392"/>
      <c r="K32" s="392"/>
      <c r="L32" s="392"/>
      <c r="M32" s="392"/>
      <c r="N32" s="392"/>
      <c r="O32" s="392"/>
      <c r="P32" s="392"/>
      <c r="Q32" s="392"/>
      <c r="R32" s="392"/>
      <c r="S32" s="392"/>
      <c r="T32" s="392"/>
      <c r="U32" s="392"/>
      <c r="V32" s="392"/>
      <c r="W32" s="392"/>
      <c r="X32" s="392"/>
      <c r="Y32" s="393"/>
      <c r="AB32" s="1"/>
      <c r="AD32" s="1"/>
    </row>
    <row r="34" spans="1:32">
      <c r="A34" s="382" t="s">
        <v>99</v>
      </c>
      <c r="B34" s="382"/>
      <c r="C34" s="382"/>
      <c r="D34" s="382"/>
      <c r="E34" s="2"/>
      <c r="F34" s="2"/>
      <c r="G34" s="2"/>
      <c r="H34" s="2"/>
      <c r="I34" s="2"/>
      <c r="J34" s="2"/>
      <c r="K34" s="2"/>
      <c r="L34" s="2"/>
      <c r="M34" s="2"/>
      <c r="N34" s="2"/>
      <c r="O34" s="2"/>
      <c r="P34" s="2"/>
      <c r="Q34" s="2"/>
      <c r="R34" s="2"/>
      <c r="S34" s="2"/>
      <c r="T34" s="2"/>
      <c r="U34" s="2"/>
      <c r="V34" s="2"/>
      <c r="W34" s="2"/>
      <c r="X34" s="2"/>
      <c r="Y34" s="2"/>
    </row>
    <row r="35" spans="1:32">
      <c r="A35" s="384" t="s">
        <v>19</v>
      </c>
      <c r="B35" s="398"/>
      <c r="C35" s="398"/>
      <c r="D35" s="385"/>
      <c r="E35" s="399"/>
      <c r="F35" s="399"/>
      <c r="G35" s="399"/>
      <c r="H35" s="399"/>
      <c r="I35" s="399"/>
      <c r="J35" s="399"/>
      <c r="K35" s="399"/>
      <c r="L35" s="399"/>
      <c r="M35" s="399"/>
      <c r="N35" s="399"/>
      <c r="O35" s="399"/>
      <c r="P35" s="399"/>
      <c r="Q35" s="399"/>
      <c r="R35" s="399"/>
      <c r="S35" s="399"/>
      <c r="T35" s="399"/>
      <c r="U35" s="399"/>
      <c r="V35" s="399"/>
      <c r="W35" s="399"/>
      <c r="X35" s="399"/>
      <c r="Y35" s="399"/>
    </row>
    <row r="36" spans="1:32">
      <c r="A36" s="386"/>
      <c r="B36" s="382"/>
      <c r="C36" s="382"/>
      <c r="D36" s="387"/>
      <c r="E36" s="399"/>
      <c r="F36" s="399"/>
      <c r="G36" s="399"/>
      <c r="H36" s="399"/>
      <c r="I36" s="399"/>
      <c r="J36" s="399"/>
      <c r="K36" s="399"/>
      <c r="L36" s="399"/>
      <c r="M36" s="399"/>
      <c r="N36" s="399"/>
      <c r="O36" s="399"/>
      <c r="P36" s="399"/>
      <c r="Q36" s="399"/>
      <c r="R36" s="399"/>
      <c r="S36" s="399"/>
      <c r="T36" s="399"/>
      <c r="U36" s="399"/>
      <c r="V36" s="399"/>
      <c r="W36" s="399"/>
      <c r="X36" s="399"/>
      <c r="Y36" s="399"/>
    </row>
    <row r="37" spans="1:32">
      <c r="A37" s="375" t="s">
        <v>20</v>
      </c>
      <c r="B37" s="375"/>
      <c r="C37" s="375"/>
      <c r="D37" s="375"/>
      <c r="E37" s="400" t="s">
        <v>180</v>
      </c>
      <c r="F37" s="401"/>
      <c r="G37" s="402"/>
      <c r="H37" s="403"/>
      <c r="I37" s="29" t="s">
        <v>143</v>
      </c>
      <c r="J37" s="402"/>
      <c r="K37" s="403"/>
      <c r="L37" s="29" t="s">
        <v>264</v>
      </c>
      <c r="M37" s="402"/>
      <c r="N37" s="404"/>
      <c r="O37" s="30" t="s">
        <v>181</v>
      </c>
      <c r="P37" s="405"/>
      <c r="Q37" s="405"/>
      <c r="R37" s="405"/>
      <c r="S37" s="405"/>
      <c r="T37" s="405"/>
      <c r="U37" s="405"/>
      <c r="V37" s="405"/>
      <c r="W37" s="405"/>
      <c r="X37" s="405"/>
      <c r="Y37" s="405"/>
    </row>
    <row r="38" spans="1:32">
      <c r="A38" s="13"/>
      <c r="B38" s="13"/>
      <c r="C38" s="13"/>
      <c r="D38" s="13"/>
      <c r="E38" s="146"/>
      <c r="F38" s="146"/>
      <c r="G38" s="147"/>
      <c r="H38" s="147"/>
      <c r="I38" s="148"/>
      <c r="J38" s="147"/>
      <c r="K38" s="147"/>
      <c r="L38" s="148"/>
      <c r="M38" s="147"/>
      <c r="N38" s="147"/>
      <c r="O38" s="148"/>
      <c r="P38" s="13"/>
      <c r="Q38" s="13"/>
      <c r="R38" s="13"/>
      <c r="S38" s="13"/>
      <c r="T38" s="13"/>
      <c r="U38" s="13"/>
      <c r="V38" s="13"/>
      <c r="W38" s="13"/>
      <c r="X38" s="13"/>
      <c r="Y38" s="13"/>
    </row>
    <row r="39" spans="1:32">
      <c r="A39" s="382" t="s">
        <v>67</v>
      </c>
      <c r="B39" s="382"/>
      <c r="C39" s="382"/>
      <c r="D39" s="382"/>
      <c r="E39" s="382"/>
      <c r="F39" s="2"/>
      <c r="G39" s="2"/>
      <c r="H39" s="2"/>
      <c r="I39" s="2"/>
      <c r="J39" s="2"/>
      <c r="K39" s="2"/>
      <c r="L39" s="2"/>
      <c r="M39" s="2"/>
      <c r="N39" s="2"/>
      <c r="O39" s="2"/>
      <c r="P39" s="2"/>
      <c r="Q39" s="2"/>
      <c r="R39" s="2"/>
      <c r="S39" s="2"/>
      <c r="T39" s="2"/>
      <c r="U39" s="2"/>
      <c r="V39" s="2"/>
      <c r="W39" s="2"/>
      <c r="X39" s="2"/>
      <c r="Y39" s="2"/>
    </row>
    <row r="40" spans="1:32">
      <c r="A40" s="384" t="s">
        <v>44</v>
      </c>
      <c r="B40" s="398"/>
      <c r="C40" s="398"/>
      <c r="D40" s="398"/>
      <c r="E40" s="385"/>
      <c r="F40" s="406" t="s">
        <v>577</v>
      </c>
      <c r="G40" s="407"/>
      <c r="H40" s="396" t="s">
        <v>47</v>
      </c>
      <c r="I40" s="396"/>
      <c r="J40" s="396"/>
      <c r="K40" s="396"/>
      <c r="L40" s="396"/>
      <c r="M40" s="396"/>
      <c r="N40" s="396"/>
      <c r="O40" s="397"/>
      <c r="P40" s="406" t="s">
        <v>577</v>
      </c>
      <c r="Q40" s="407"/>
      <c r="R40" s="395" t="s">
        <v>48</v>
      </c>
      <c r="S40" s="396"/>
      <c r="T40" s="396"/>
      <c r="U40" s="396"/>
      <c r="V40" s="396"/>
      <c r="W40" s="396"/>
      <c r="X40" s="396"/>
      <c r="Y40" s="397"/>
      <c r="AA40" s="11" t="s">
        <v>154</v>
      </c>
      <c r="AB40" s="19" t="s">
        <v>158</v>
      </c>
      <c r="AC40" s="11" t="str">
        <f t="shared" ref="AC40:AC43" si="0">F40</f>
        <v>□</v>
      </c>
      <c r="AD40" s="19" t="s">
        <v>159</v>
      </c>
      <c r="AE40" s="11" t="str">
        <f>P40</f>
        <v>□</v>
      </c>
    </row>
    <row r="41" spans="1:32">
      <c r="A41" s="384" t="s">
        <v>45</v>
      </c>
      <c r="B41" s="398"/>
      <c r="C41" s="398"/>
      <c r="D41" s="398"/>
      <c r="E41" s="385"/>
      <c r="F41" s="406" t="s">
        <v>577</v>
      </c>
      <c r="G41" s="407"/>
      <c r="H41" s="396" t="s">
        <v>49</v>
      </c>
      <c r="I41" s="396"/>
      <c r="J41" s="396"/>
      <c r="K41" s="396"/>
      <c r="L41" s="396"/>
      <c r="M41" s="396"/>
      <c r="N41" s="396"/>
      <c r="O41" s="397"/>
      <c r="P41" s="406" t="s">
        <v>577</v>
      </c>
      <c r="Q41" s="407"/>
      <c r="R41" s="395" t="s">
        <v>50</v>
      </c>
      <c r="S41" s="396"/>
      <c r="T41" s="396"/>
      <c r="U41" s="396"/>
      <c r="V41" s="396"/>
      <c r="W41" s="396"/>
      <c r="X41" s="396"/>
      <c r="Y41" s="397"/>
      <c r="AA41" s="11" t="s">
        <v>155</v>
      </c>
      <c r="AB41" s="19" t="s">
        <v>160</v>
      </c>
      <c r="AC41" s="11" t="str">
        <f t="shared" si="0"/>
        <v>□</v>
      </c>
      <c r="AD41" s="19" t="s">
        <v>161</v>
      </c>
      <c r="AE41" s="11" t="str">
        <f>P41</f>
        <v>□</v>
      </c>
    </row>
    <row r="42" spans="1:32">
      <c r="A42" s="378" t="s">
        <v>46</v>
      </c>
      <c r="B42" s="379"/>
      <c r="C42" s="379"/>
      <c r="D42" s="379"/>
      <c r="E42" s="380"/>
      <c r="F42" s="408" t="s">
        <v>577</v>
      </c>
      <c r="G42" s="409"/>
      <c r="H42" s="410" t="s">
        <v>51</v>
      </c>
      <c r="I42" s="410"/>
      <c r="J42" s="410"/>
      <c r="K42" s="410"/>
      <c r="L42" s="410"/>
      <c r="M42" s="410"/>
      <c r="N42" s="410"/>
      <c r="O42" s="411"/>
      <c r="P42" s="408" t="s">
        <v>578</v>
      </c>
      <c r="Q42" s="409"/>
      <c r="R42" s="412" t="s">
        <v>52</v>
      </c>
      <c r="S42" s="410"/>
      <c r="T42" s="410"/>
      <c r="U42" s="410"/>
      <c r="V42" s="410"/>
      <c r="W42" s="410"/>
      <c r="X42" s="410"/>
      <c r="Y42" s="411"/>
      <c r="AA42" s="11" t="s">
        <v>156</v>
      </c>
      <c r="AB42" s="19" t="s">
        <v>158</v>
      </c>
      <c r="AC42" s="11" t="str">
        <f t="shared" si="0"/>
        <v>□</v>
      </c>
      <c r="AD42" s="19" t="s">
        <v>162</v>
      </c>
      <c r="AE42" s="11" t="str">
        <f>P42</f>
        <v>■</v>
      </c>
      <c r="AF42" s="134" t="s">
        <v>477</v>
      </c>
    </row>
    <row r="43" spans="1:32">
      <c r="A43" s="375" t="s">
        <v>108</v>
      </c>
      <c r="B43" s="375"/>
      <c r="C43" s="375"/>
      <c r="D43" s="375"/>
      <c r="E43" s="375"/>
      <c r="F43" s="413" t="s">
        <v>577</v>
      </c>
      <c r="G43" s="413"/>
      <c r="H43" s="414" t="s">
        <v>139</v>
      </c>
      <c r="I43" s="414"/>
      <c r="J43" s="414"/>
      <c r="K43" s="414"/>
      <c r="L43" s="414"/>
      <c r="M43" s="414"/>
      <c r="N43" s="414"/>
      <c r="O43" s="414"/>
      <c r="P43" s="413" t="s">
        <v>578</v>
      </c>
      <c r="Q43" s="413"/>
      <c r="R43" s="414" t="s">
        <v>140</v>
      </c>
      <c r="S43" s="414"/>
      <c r="T43" s="414"/>
      <c r="U43" s="414"/>
      <c r="V43" s="414"/>
      <c r="W43" s="414"/>
      <c r="X43" s="414"/>
      <c r="Y43" s="414"/>
      <c r="AA43" s="11" t="s">
        <v>157</v>
      </c>
      <c r="AB43" s="19">
        <v>1</v>
      </c>
      <c r="AC43" s="11" t="str">
        <f t="shared" si="0"/>
        <v>□</v>
      </c>
      <c r="AD43" s="19">
        <v>2</v>
      </c>
      <c r="AE43" s="11" t="str">
        <f>P43</f>
        <v>■</v>
      </c>
      <c r="AF43" s="134" t="s">
        <v>477</v>
      </c>
    </row>
    <row r="44" spans="1:32" hidden="1">
      <c r="A44" s="375" t="s">
        <v>464</v>
      </c>
      <c r="B44" s="375"/>
      <c r="C44" s="375"/>
      <c r="D44" s="375"/>
      <c r="E44" s="375"/>
      <c r="F44" s="415" t="s">
        <v>577</v>
      </c>
      <c r="G44" s="415"/>
      <c r="H44" s="416" t="s">
        <v>510</v>
      </c>
      <c r="I44" s="416"/>
      <c r="J44" s="416"/>
      <c r="K44" s="416"/>
      <c r="L44" s="416"/>
      <c r="M44" s="416"/>
      <c r="N44" s="416"/>
      <c r="O44" s="416"/>
      <c r="P44" s="416"/>
      <c r="Q44" s="416"/>
      <c r="R44" s="416"/>
      <c r="S44" s="416"/>
      <c r="T44" s="416"/>
      <c r="U44" s="416"/>
      <c r="V44" s="416"/>
      <c r="W44" s="416"/>
      <c r="X44" s="416"/>
      <c r="Y44" s="416"/>
      <c r="AA44" s="11" t="s">
        <v>265</v>
      </c>
      <c r="AB44" s="11" t="s">
        <v>465</v>
      </c>
      <c r="AC44" s="11" t="str">
        <f>F44</f>
        <v>□</v>
      </c>
    </row>
  </sheetData>
  <sheetProtection algorithmName="SHA-512" hashValue="x3CT8nXPxmoFhjTslKK49iu6/APrpETlTpcAmJ4jmTuPrWSbnhE+MsGVj7gd6Stzy0H46XkGFg6c5wLyBiXrnQ==" saltValue="yyOIBK8GbxTLrURkvnrKGg==" spinCount="100000" sheet="1" formatCells="0" formatColumns="0" formatRows="0"/>
  <mergeCells count="83">
    <mergeCell ref="P43:Q43"/>
    <mergeCell ref="R43:Y43"/>
    <mergeCell ref="A44:E44"/>
    <mergeCell ref="F44:G44"/>
    <mergeCell ref="H44:Y44"/>
    <mergeCell ref="A43:E43"/>
    <mergeCell ref="F43:G43"/>
    <mergeCell ref="H43:O43"/>
    <mergeCell ref="A41:E41"/>
    <mergeCell ref="F41:G41"/>
    <mergeCell ref="H41:O41"/>
    <mergeCell ref="P41:Q41"/>
    <mergeCell ref="R41:Y41"/>
    <mergeCell ref="A42:E42"/>
    <mergeCell ref="F42:G42"/>
    <mergeCell ref="H42:O42"/>
    <mergeCell ref="P42:Q42"/>
    <mergeCell ref="R42:Y42"/>
    <mergeCell ref="R40:Y40"/>
    <mergeCell ref="A34:D34"/>
    <mergeCell ref="A35:D36"/>
    <mergeCell ref="E35:Y36"/>
    <mergeCell ref="A37:D37"/>
    <mergeCell ref="E37:F37"/>
    <mergeCell ref="G37:H37"/>
    <mergeCell ref="J37:K37"/>
    <mergeCell ref="M37:N37"/>
    <mergeCell ref="P37:Y37"/>
    <mergeCell ref="A39:E39"/>
    <mergeCell ref="A40:E40"/>
    <mergeCell ref="F40:G40"/>
    <mergeCell ref="H40:O40"/>
    <mergeCell ref="P40:Q40"/>
    <mergeCell ref="A29:B30"/>
    <mergeCell ref="C29:F29"/>
    <mergeCell ref="G29:Y29"/>
    <mergeCell ref="C30:F30"/>
    <mergeCell ref="G30:Y30"/>
    <mergeCell ref="A31:B32"/>
    <mergeCell ref="C31:F31"/>
    <mergeCell ref="G31:Y31"/>
    <mergeCell ref="C32:F32"/>
    <mergeCell ref="G32:Y32"/>
    <mergeCell ref="A25:B26"/>
    <mergeCell ref="C25:F25"/>
    <mergeCell ref="G25:Y25"/>
    <mergeCell ref="C26:F26"/>
    <mergeCell ref="G26:Y26"/>
    <mergeCell ref="A27:B28"/>
    <mergeCell ref="C27:F27"/>
    <mergeCell ref="G27:Y27"/>
    <mergeCell ref="C28:F28"/>
    <mergeCell ref="G28:Y28"/>
    <mergeCell ref="A19:B19"/>
    <mergeCell ref="C19:Y19"/>
    <mergeCell ref="A20:B20"/>
    <mergeCell ref="C20:Y20"/>
    <mergeCell ref="A22:Y22"/>
    <mergeCell ref="A23:B24"/>
    <mergeCell ref="C23:F23"/>
    <mergeCell ref="G23:Y23"/>
    <mergeCell ref="C24:F24"/>
    <mergeCell ref="G24:Y24"/>
    <mergeCell ref="A16:B16"/>
    <mergeCell ref="C16:Y16"/>
    <mergeCell ref="A17:B17"/>
    <mergeCell ref="C17:Y17"/>
    <mergeCell ref="A18:B18"/>
    <mergeCell ref="C18:Y18"/>
    <mergeCell ref="A15:B15"/>
    <mergeCell ref="C15:Y15"/>
    <mergeCell ref="A1:Y1"/>
    <mergeCell ref="A2:Y3"/>
    <mergeCell ref="B7:F7"/>
    <mergeCell ref="G7:X7"/>
    <mergeCell ref="A9:D9"/>
    <mergeCell ref="A10:B10"/>
    <mergeCell ref="C10:Y10"/>
    <mergeCell ref="A11:B11"/>
    <mergeCell ref="C11:Y11"/>
    <mergeCell ref="A12:B12"/>
    <mergeCell ref="C12:Y12"/>
    <mergeCell ref="A14:D14"/>
  </mergeCells>
  <phoneticPr fontId="15"/>
  <dataValidations count="1">
    <dataValidation type="list" allowBlank="1" showInputMessage="1" showErrorMessage="1" sqref="F40:G44 P40:Q43" xr:uid="{A0142B0D-2641-4DFF-B084-0CFDEF3D1A09}">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&amp;Lsf07Hb2_f2_r1</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FB527-87C3-4AF6-BF9B-DCD40A20E7C3}">
  <sheetPr>
    <tabColor rgb="FFFF99FF"/>
    <pageSetUpPr fitToPage="1"/>
  </sheetPr>
  <dimension ref="A1:AL110"/>
  <sheetViews>
    <sheetView showGridLines="0" view="pageBreakPreview" zoomScaleNormal="100" zoomScaleSheetLayoutView="100" workbookViewId="0">
      <selection activeCell="C17" sqref="C17:Y17"/>
    </sheetView>
  </sheetViews>
  <sheetFormatPr defaultColWidth="2.33203125" defaultRowHeight="12.5"/>
  <cols>
    <col min="1" max="37" width="2.33203125" style="3"/>
    <col min="38" max="52" width="0" style="3" hidden="1" customWidth="1"/>
    <col min="53" max="16384" width="2.33203125" style="3"/>
  </cols>
  <sheetData>
    <row r="1" spans="1:38" ht="15" customHeight="1">
      <c r="A1" s="568" t="s">
        <v>509</v>
      </c>
      <c r="B1" s="568"/>
      <c r="C1" s="568"/>
      <c r="D1" s="568"/>
      <c r="E1" s="568"/>
      <c r="F1" s="568"/>
      <c r="G1" s="568"/>
      <c r="H1" s="568"/>
      <c r="I1" s="568"/>
      <c r="J1" s="568"/>
      <c r="K1" s="568"/>
      <c r="L1" s="568"/>
      <c r="M1" s="568"/>
      <c r="N1" s="568"/>
      <c r="O1" s="568"/>
      <c r="P1" s="568"/>
      <c r="Q1" s="568"/>
      <c r="R1" s="568"/>
      <c r="S1" s="568"/>
      <c r="T1" s="568"/>
      <c r="U1" s="568"/>
      <c r="V1" s="568"/>
      <c r="W1" s="568"/>
      <c r="X1" s="568"/>
      <c r="Y1" s="568"/>
      <c r="Z1" s="568"/>
      <c r="AA1" s="568"/>
      <c r="AB1" s="568"/>
      <c r="AC1" s="568"/>
      <c r="AD1" s="568"/>
      <c r="AE1" s="568"/>
      <c r="AF1" s="568"/>
      <c r="AG1" s="568"/>
    </row>
    <row r="2" spans="1:38" ht="15">
      <c r="A2" s="591" t="s">
        <v>98</v>
      </c>
      <c r="B2" s="591"/>
      <c r="C2" s="591"/>
      <c r="D2" s="591"/>
      <c r="E2" s="591"/>
      <c r="F2" s="591"/>
      <c r="G2" s="591"/>
      <c r="H2" s="591"/>
      <c r="I2" s="591"/>
      <c r="J2" s="591"/>
      <c r="K2" s="591"/>
      <c r="L2" s="591"/>
      <c r="M2" s="591"/>
      <c r="N2" s="591"/>
      <c r="O2" s="591"/>
      <c r="P2" s="591"/>
      <c r="Q2" s="591"/>
      <c r="R2" s="591"/>
      <c r="S2" s="591"/>
      <c r="T2" s="591"/>
      <c r="U2" s="591"/>
      <c r="V2" s="591"/>
      <c r="W2" s="591"/>
      <c r="X2" s="591"/>
      <c r="Y2" s="591"/>
      <c r="Z2" s="591"/>
      <c r="AA2" s="591"/>
      <c r="AB2" s="591"/>
      <c r="AC2" s="591"/>
      <c r="AD2" s="591"/>
      <c r="AE2" s="591"/>
      <c r="AF2" s="591"/>
      <c r="AG2" s="591"/>
      <c r="AL2" s="144" t="s">
        <v>482</v>
      </c>
    </row>
    <row r="3" spans="1:38" ht="18.75" customHeight="1">
      <c r="A3" s="570" t="s">
        <v>488</v>
      </c>
      <c r="B3" s="570"/>
      <c r="C3" s="570"/>
      <c r="D3" s="570"/>
      <c r="E3" s="570"/>
      <c r="F3" s="570"/>
      <c r="G3" s="570"/>
      <c r="H3" s="570"/>
      <c r="I3" s="570"/>
      <c r="J3" s="570"/>
      <c r="K3" s="570"/>
      <c r="L3" s="570"/>
      <c r="M3" s="570"/>
      <c r="N3" s="570"/>
      <c r="O3" s="570"/>
      <c r="P3" s="570"/>
      <c r="Q3" s="570"/>
      <c r="R3" s="570"/>
      <c r="S3" s="570"/>
      <c r="T3" s="570"/>
      <c r="U3" s="570"/>
      <c r="V3" s="570"/>
      <c r="W3" s="570"/>
      <c r="X3" s="571"/>
      <c r="Y3" s="592" t="s">
        <v>74</v>
      </c>
      <c r="Z3" s="556"/>
      <c r="AA3" s="556"/>
      <c r="AB3" s="557"/>
      <c r="AC3" s="592" t="s">
        <v>665</v>
      </c>
      <c r="AD3" s="556"/>
      <c r="AE3" s="556"/>
      <c r="AF3" s="556"/>
      <c r="AG3" s="557"/>
      <c r="AL3" s="145" t="s">
        <v>664</v>
      </c>
    </row>
    <row r="4" spans="1:38">
      <c r="A4" s="582" t="s">
        <v>75</v>
      </c>
      <c r="B4" s="582"/>
      <c r="C4" s="564" t="s">
        <v>76</v>
      </c>
      <c r="D4" s="564"/>
      <c r="E4" s="564"/>
      <c r="F4" s="564"/>
      <c r="G4" s="564"/>
      <c r="H4" s="564"/>
      <c r="I4" s="564"/>
      <c r="J4" s="564"/>
      <c r="K4" s="564" t="s">
        <v>77</v>
      </c>
      <c r="L4" s="564"/>
      <c r="M4" s="564"/>
      <c r="N4" s="564"/>
      <c r="O4" s="564"/>
      <c r="P4" s="564"/>
      <c r="Q4" s="564"/>
      <c r="R4" s="565" t="s">
        <v>78</v>
      </c>
      <c r="S4" s="564"/>
      <c r="T4" s="564"/>
      <c r="U4" s="564"/>
      <c r="V4" s="564"/>
      <c r="W4" s="564"/>
      <c r="X4" s="564"/>
      <c r="Y4" s="564"/>
      <c r="Z4" s="565" t="s">
        <v>79</v>
      </c>
      <c r="AA4" s="564"/>
      <c r="AB4" s="564"/>
      <c r="AC4" s="564"/>
      <c r="AD4" s="564"/>
      <c r="AE4" s="564"/>
      <c r="AF4" s="564"/>
      <c r="AG4" s="564"/>
    </row>
    <row r="5" spans="1:38">
      <c r="A5" s="582"/>
      <c r="B5" s="582"/>
      <c r="C5" s="564"/>
      <c r="D5" s="564"/>
      <c r="E5" s="564"/>
      <c r="F5" s="564"/>
      <c r="G5" s="564"/>
      <c r="H5" s="564"/>
      <c r="I5" s="564"/>
      <c r="J5" s="564"/>
      <c r="K5" s="564"/>
      <c r="L5" s="564"/>
      <c r="M5" s="564"/>
      <c r="N5" s="564"/>
      <c r="O5" s="564"/>
      <c r="P5" s="564"/>
      <c r="Q5" s="564"/>
      <c r="R5" s="564"/>
      <c r="S5" s="564"/>
      <c r="T5" s="564"/>
      <c r="U5" s="564"/>
      <c r="V5" s="564"/>
      <c r="W5" s="564"/>
      <c r="X5" s="564"/>
      <c r="Y5" s="564"/>
      <c r="Z5" s="564"/>
      <c r="AA5" s="564"/>
      <c r="AB5" s="564"/>
      <c r="AC5" s="564"/>
      <c r="AD5" s="564"/>
      <c r="AE5" s="564"/>
      <c r="AF5" s="564"/>
      <c r="AG5" s="564"/>
    </row>
    <row r="6" spans="1:38">
      <c r="A6" s="582"/>
      <c r="B6" s="582"/>
      <c r="C6" s="564"/>
      <c r="D6" s="564"/>
      <c r="E6" s="564"/>
      <c r="F6" s="564"/>
      <c r="G6" s="564"/>
      <c r="H6" s="564"/>
      <c r="I6" s="564"/>
      <c r="J6" s="564"/>
      <c r="K6" s="564"/>
      <c r="L6" s="564"/>
      <c r="M6" s="564"/>
      <c r="N6" s="564"/>
      <c r="O6" s="564"/>
      <c r="P6" s="564"/>
      <c r="Q6" s="564"/>
      <c r="R6" s="564"/>
      <c r="S6" s="564"/>
      <c r="T6" s="564"/>
      <c r="U6" s="564"/>
      <c r="V6" s="564"/>
      <c r="W6" s="564"/>
      <c r="X6" s="564"/>
      <c r="Y6" s="564"/>
      <c r="Z6" s="564"/>
      <c r="AA6" s="564"/>
      <c r="AB6" s="564"/>
      <c r="AC6" s="564"/>
      <c r="AD6" s="564"/>
      <c r="AE6" s="564"/>
      <c r="AF6" s="564"/>
      <c r="AG6" s="564"/>
    </row>
    <row r="7" spans="1:38">
      <c r="A7" s="582"/>
      <c r="B7" s="582"/>
      <c r="C7" s="567" t="str">
        <f>IF(OR('7.代表事業者2_1者(3年目)'!C7:I7="",'11.代表事業者2_2者(3年目)'!C7:I7=""),"",'7.代表事業者2_1者(3年目)'!C7:I7+'11.代表事業者2_2者(3年目)'!C7:I7)</f>
        <v/>
      </c>
      <c r="D7" s="567"/>
      <c r="E7" s="567"/>
      <c r="F7" s="567"/>
      <c r="G7" s="567"/>
      <c r="H7" s="567"/>
      <c r="I7" s="567"/>
      <c r="J7" s="4" t="s">
        <v>28</v>
      </c>
      <c r="K7" s="567" t="str">
        <f>IF(OR('7.代表事業者2_1者(3年目)'!K7:P7="",'11.代表事業者2_2者(3年目)'!K7:P7=""),"",'7.代表事業者2_1者(3年目)'!K7:P7+'11.代表事業者2_2者(3年目)'!K7:P7)</f>
        <v/>
      </c>
      <c r="L7" s="567"/>
      <c r="M7" s="567"/>
      <c r="N7" s="567"/>
      <c r="O7" s="567"/>
      <c r="P7" s="567"/>
      <c r="Q7" s="4" t="s">
        <v>28</v>
      </c>
      <c r="R7" s="567" t="str">
        <f>IF(OR('7.代表事業者2_1者(3年目)'!R7:X7="",'11.代表事業者2_2者(3年目)'!R7:X7=""),"",'7.代表事業者2_1者(3年目)'!R7:X7+'11.代表事業者2_2者(3年目)'!R7:X7)</f>
        <v/>
      </c>
      <c r="S7" s="567"/>
      <c r="T7" s="567"/>
      <c r="U7" s="567"/>
      <c r="V7" s="567"/>
      <c r="W7" s="567"/>
      <c r="X7" s="567"/>
      <c r="Y7" s="4" t="s">
        <v>28</v>
      </c>
      <c r="Z7" s="567" t="str">
        <f>IF(OR('7.代表事業者2_1者(3年目)'!Z7:AF7="",'11.代表事業者2_2者(3年目)'!Z7:AF7=""),"",'7.代表事業者2_1者(3年目)'!Z7:AF7+'11.代表事業者2_2者(3年目)'!Z7:AF7)</f>
        <v/>
      </c>
      <c r="AA7" s="567"/>
      <c r="AB7" s="567"/>
      <c r="AC7" s="567"/>
      <c r="AD7" s="567"/>
      <c r="AE7" s="567"/>
      <c r="AF7" s="567"/>
      <c r="AG7" s="4" t="s">
        <v>28</v>
      </c>
    </row>
    <row r="8" spans="1:38" ht="12.65" customHeight="1">
      <c r="A8" s="582"/>
      <c r="B8" s="582"/>
      <c r="C8" s="565" t="s">
        <v>80</v>
      </c>
      <c r="D8" s="564"/>
      <c r="E8" s="564"/>
      <c r="F8" s="564"/>
      <c r="G8" s="564"/>
      <c r="H8" s="564"/>
      <c r="I8" s="564"/>
      <c r="J8" s="564"/>
      <c r="K8" s="572" t="s">
        <v>662</v>
      </c>
      <c r="L8" s="573"/>
      <c r="M8" s="573"/>
      <c r="N8" s="573"/>
      <c r="O8" s="573"/>
      <c r="P8" s="573"/>
      <c r="Q8" s="574"/>
      <c r="R8" s="565" t="s">
        <v>81</v>
      </c>
      <c r="S8" s="564"/>
      <c r="T8" s="564"/>
      <c r="U8" s="564"/>
      <c r="V8" s="564"/>
      <c r="W8" s="564"/>
      <c r="X8" s="564"/>
      <c r="Y8" s="564"/>
      <c r="Z8" s="565" t="s">
        <v>82</v>
      </c>
      <c r="AA8" s="564"/>
      <c r="AB8" s="564"/>
      <c r="AC8" s="564"/>
      <c r="AD8" s="564"/>
      <c r="AE8" s="564"/>
      <c r="AF8" s="564"/>
      <c r="AG8" s="564"/>
    </row>
    <row r="9" spans="1:38">
      <c r="A9" s="582"/>
      <c r="B9" s="582"/>
      <c r="C9" s="564"/>
      <c r="D9" s="564"/>
      <c r="E9" s="564"/>
      <c r="F9" s="564"/>
      <c r="G9" s="564"/>
      <c r="H9" s="564"/>
      <c r="I9" s="564"/>
      <c r="J9" s="564"/>
      <c r="K9" s="575" t="str">
        <f>IF(OR(C12="",C12=0),"　　(4)の額","　　　(4)と(5)を比較して")</f>
        <v>　　(4)の額</v>
      </c>
      <c r="L9" s="576"/>
      <c r="M9" s="576"/>
      <c r="N9" s="576"/>
      <c r="O9" s="576"/>
      <c r="P9" s="576"/>
      <c r="Q9" s="577"/>
      <c r="R9" s="564"/>
      <c r="S9" s="564"/>
      <c r="T9" s="564"/>
      <c r="U9" s="564"/>
      <c r="V9" s="564"/>
      <c r="W9" s="564"/>
      <c r="X9" s="564"/>
      <c r="Y9" s="564"/>
      <c r="Z9" s="564"/>
      <c r="AA9" s="564"/>
      <c r="AB9" s="564"/>
      <c r="AC9" s="564"/>
      <c r="AD9" s="564"/>
      <c r="AE9" s="564"/>
      <c r="AF9" s="564"/>
      <c r="AG9" s="564"/>
    </row>
    <row r="10" spans="1:38">
      <c r="A10" s="582"/>
      <c r="B10" s="582"/>
      <c r="C10" s="564"/>
      <c r="D10" s="564"/>
      <c r="E10" s="564"/>
      <c r="F10" s="564"/>
      <c r="G10" s="564"/>
      <c r="H10" s="564"/>
      <c r="I10" s="564"/>
      <c r="J10" s="564"/>
      <c r="K10" s="575" t="str">
        <f>IF(OR(C12="",C12=0),"","　　少ない方の額")</f>
        <v/>
      </c>
      <c r="L10" s="576"/>
      <c r="M10" s="576"/>
      <c r="N10" s="576"/>
      <c r="O10" s="576"/>
      <c r="P10" s="576"/>
      <c r="Q10" s="577"/>
      <c r="R10" s="564"/>
      <c r="S10" s="564"/>
      <c r="T10" s="564"/>
      <c r="U10" s="564"/>
      <c r="V10" s="564"/>
      <c r="W10" s="564"/>
      <c r="X10" s="564"/>
      <c r="Y10" s="564"/>
      <c r="Z10" s="564"/>
      <c r="AA10" s="564"/>
      <c r="AB10" s="564"/>
      <c r="AC10" s="564"/>
      <c r="AD10" s="564"/>
      <c r="AE10" s="564"/>
      <c r="AF10" s="564"/>
      <c r="AG10" s="564"/>
    </row>
    <row r="11" spans="1:38">
      <c r="A11" s="582"/>
      <c r="B11" s="582"/>
      <c r="C11" s="564"/>
      <c r="D11" s="564"/>
      <c r="E11" s="564"/>
      <c r="F11" s="564"/>
      <c r="G11" s="564"/>
      <c r="H11" s="564"/>
      <c r="I11" s="564"/>
      <c r="J11" s="564"/>
      <c r="K11" s="578"/>
      <c r="L11" s="579"/>
      <c r="M11" s="579"/>
      <c r="N11" s="579"/>
      <c r="O11" s="579"/>
      <c r="P11" s="579"/>
      <c r="Q11" s="580"/>
      <c r="R11" s="564"/>
      <c r="S11" s="564"/>
      <c r="T11" s="564"/>
      <c r="U11" s="564"/>
      <c r="V11" s="564"/>
      <c r="W11" s="564"/>
      <c r="X11" s="564"/>
      <c r="Y11" s="564"/>
      <c r="Z11" s="564"/>
      <c r="AA11" s="564"/>
      <c r="AB11" s="564"/>
      <c r="AC11" s="564"/>
      <c r="AD11" s="564"/>
      <c r="AE11" s="564"/>
      <c r="AF11" s="564"/>
      <c r="AG11" s="564"/>
      <c r="AL11" s="144" t="s">
        <v>482</v>
      </c>
    </row>
    <row r="12" spans="1:38">
      <c r="A12" s="582"/>
      <c r="B12" s="582"/>
      <c r="C12" s="588" t="str">
        <f>IF(OR('7.代表事業者2_1者(3年目)'!C12:I12="",'11.代表事業者2_2者(3年目)'!C12:I12=""),"",'7.代表事業者2_1者(3年目)'!C12:I12+'11.代表事業者2_2者(3年目)'!C12:I12)</f>
        <v/>
      </c>
      <c r="D12" s="588"/>
      <c r="E12" s="588"/>
      <c r="F12" s="588"/>
      <c r="G12" s="588"/>
      <c r="H12" s="588"/>
      <c r="I12" s="588"/>
      <c r="J12" s="4" t="s">
        <v>28</v>
      </c>
      <c r="K12" s="567" t="str">
        <f>IF(OR('7.代表事業者2_1者(3年目)'!K12:P12="",'11.代表事業者2_2者(3年目)'!K12:P12=""),"",'7.代表事業者2_1者(3年目)'!K12:P12+'11.代表事業者2_2者(3年目)'!K12:P12)</f>
        <v/>
      </c>
      <c r="L12" s="567"/>
      <c r="M12" s="567"/>
      <c r="N12" s="567"/>
      <c r="O12" s="567"/>
      <c r="P12" s="567"/>
      <c r="Q12" s="4" t="s">
        <v>28</v>
      </c>
      <c r="R12" s="567" t="str">
        <f>IF(OR('7.代表事業者2_1者(3年目)'!R12:X12="",'11.代表事業者2_2者(3年目)'!R12:X12=""),"",'7.代表事業者2_1者(3年目)'!R12:X12+'11.代表事業者2_2者(3年目)'!R12:X12)</f>
        <v/>
      </c>
      <c r="S12" s="567"/>
      <c r="T12" s="567"/>
      <c r="U12" s="567"/>
      <c r="V12" s="567"/>
      <c r="W12" s="567"/>
      <c r="X12" s="567"/>
      <c r="Y12" s="4" t="s">
        <v>28</v>
      </c>
      <c r="Z12" s="567" t="str">
        <f>IF(OR('7.代表事業者2_1者(3年目)'!Z12:AF12="",'11.代表事業者2_2者(3年目)'!Z12:AF12=""),"",MIN('7.代表事業者2_1者(3年目)'!Z12:AF12+'11.代表事業者2_2者(3年目)'!Z12:AF12,事業のパラメータ!AF8))</f>
        <v/>
      </c>
      <c r="AA12" s="567"/>
      <c r="AB12" s="567"/>
      <c r="AC12" s="567"/>
      <c r="AD12" s="567"/>
      <c r="AE12" s="567"/>
      <c r="AF12" s="567"/>
      <c r="AG12" s="4" t="s">
        <v>28</v>
      </c>
      <c r="AL12" s="145" t="s">
        <v>489</v>
      </c>
    </row>
    <row r="13" spans="1:38" ht="13.5">
      <c r="A13" s="589" t="s">
        <v>83</v>
      </c>
      <c r="B13" s="590"/>
      <c r="C13" s="590"/>
      <c r="D13" s="590"/>
      <c r="E13" s="590"/>
      <c r="F13" s="590"/>
      <c r="G13" s="590"/>
      <c r="H13" s="590"/>
      <c r="I13" s="590"/>
      <c r="J13" s="590"/>
      <c r="K13" s="590"/>
      <c r="L13" s="590"/>
      <c r="M13" s="590"/>
      <c r="N13" s="590"/>
      <c r="O13" s="590"/>
      <c r="P13" s="590"/>
      <c r="Q13" s="590"/>
      <c r="R13" s="590"/>
      <c r="S13" s="590"/>
      <c r="T13" s="590"/>
      <c r="U13" s="590"/>
      <c r="V13" s="590"/>
      <c r="W13" s="590"/>
      <c r="X13" s="590"/>
      <c r="Y13" s="590"/>
      <c r="Z13" s="590"/>
      <c r="AA13" s="590"/>
      <c r="AB13" s="590"/>
      <c r="AC13" s="590"/>
      <c r="AD13" s="590"/>
      <c r="AE13" s="590"/>
      <c r="AF13" s="590"/>
      <c r="AG13" s="590"/>
    </row>
    <row r="14" spans="1:38">
      <c r="A14" s="519" t="s">
        <v>84</v>
      </c>
      <c r="B14" s="519"/>
      <c r="C14" s="519"/>
      <c r="D14" s="519"/>
      <c r="E14" s="519"/>
      <c r="F14" s="519"/>
      <c r="G14" s="550" t="s">
        <v>85</v>
      </c>
      <c r="H14" s="551"/>
      <c r="I14" s="551"/>
      <c r="J14" s="551"/>
      <c r="K14" s="551"/>
      <c r="L14" s="552"/>
      <c r="M14" s="556" t="s">
        <v>86</v>
      </c>
      <c r="N14" s="556"/>
      <c r="O14" s="556"/>
      <c r="P14" s="556"/>
      <c r="Q14" s="556"/>
      <c r="R14" s="556"/>
      <c r="S14" s="556"/>
      <c r="T14" s="556"/>
      <c r="U14" s="556"/>
      <c r="V14" s="556"/>
      <c r="W14" s="556"/>
      <c r="X14" s="556"/>
      <c r="Y14" s="556"/>
      <c r="Z14" s="556"/>
      <c r="AA14" s="556"/>
      <c r="AB14" s="556"/>
      <c r="AC14" s="557"/>
      <c r="AD14" s="519" t="s">
        <v>87</v>
      </c>
      <c r="AE14" s="519"/>
      <c r="AF14" s="519"/>
      <c r="AG14" s="519"/>
    </row>
    <row r="15" spans="1:38">
      <c r="A15" s="519"/>
      <c r="B15" s="519"/>
      <c r="C15" s="519"/>
      <c r="D15" s="519"/>
      <c r="E15" s="519"/>
      <c r="F15" s="519"/>
      <c r="G15" s="553"/>
      <c r="H15" s="554"/>
      <c r="I15" s="554"/>
      <c r="J15" s="554"/>
      <c r="K15" s="554"/>
      <c r="L15" s="555"/>
      <c r="M15" s="558" t="s">
        <v>88</v>
      </c>
      <c r="N15" s="558"/>
      <c r="O15" s="558"/>
      <c r="P15" s="558"/>
      <c r="Q15" s="558"/>
      <c r="R15" s="558"/>
      <c r="S15" s="558"/>
      <c r="T15" s="558"/>
      <c r="U15" s="558"/>
      <c r="V15" s="558"/>
      <c r="W15" s="558"/>
      <c r="X15" s="559"/>
      <c r="Y15" s="519" t="s">
        <v>85</v>
      </c>
      <c r="Z15" s="519"/>
      <c r="AA15" s="519"/>
      <c r="AB15" s="519"/>
      <c r="AC15" s="519"/>
      <c r="AD15" s="519"/>
      <c r="AE15" s="519"/>
      <c r="AF15" s="519"/>
      <c r="AG15" s="519"/>
    </row>
    <row r="16" spans="1:38">
      <c r="A16" s="539"/>
      <c r="B16" s="540"/>
      <c r="C16" s="540"/>
      <c r="D16" s="540"/>
      <c r="E16" s="540"/>
      <c r="F16" s="541"/>
      <c r="G16" s="542"/>
      <c r="H16" s="543"/>
      <c r="I16" s="543"/>
      <c r="J16" s="543"/>
      <c r="K16" s="543"/>
      <c r="L16" s="107"/>
      <c r="M16" s="544"/>
      <c r="N16" s="545"/>
      <c r="O16" s="545"/>
      <c r="P16" s="545"/>
      <c r="Q16" s="545"/>
      <c r="R16" s="545"/>
      <c r="S16" s="545"/>
      <c r="T16" s="545"/>
      <c r="U16" s="545"/>
      <c r="V16" s="545"/>
      <c r="W16" s="545"/>
      <c r="X16" s="546"/>
      <c r="Y16" s="542"/>
      <c r="Z16" s="543"/>
      <c r="AA16" s="543"/>
      <c r="AB16" s="543"/>
      <c r="AC16" s="547"/>
      <c r="AD16" s="539"/>
      <c r="AE16" s="540"/>
      <c r="AF16" s="540"/>
      <c r="AG16" s="541"/>
    </row>
    <row r="17" spans="1:33">
      <c r="A17" s="530"/>
      <c r="B17" s="531"/>
      <c r="C17" s="531"/>
      <c r="D17" s="531"/>
      <c r="E17" s="531"/>
      <c r="F17" s="532"/>
      <c r="G17" s="533"/>
      <c r="H17" s="534"/>
      <c r="I17" s="534"/>
      <c r="J17" s="534"/>
      <c r="K17" s="534"/>
      <c r="L17" s="108"/>
      <c r="M17" s="535"/>
      <c r="N17" s="536"/>
      <c r="O17" s="536"/>
      <c r="P17" s="536"/>
      <c r="Q17" s="536"/>
      <c r="R17" s="536"/>
      <c r="S17" s="536"/>
      <c r="T17" s="536"/>
      <c r="U17" s="536"/>
      <c r="V17" s="536"/>
      <c r="W17" s="536"/>
      <c r="X17" s="537"/>
      <c r="Y17" s="533"/>
      <c r="Z17" s="534"/>
      <c r="AA17" s="534"/>
      <c r="AB17" s="534"/>
      <c r="AC17" s="538"/>
      <c r="AD17" s="530"/>
      <c r="AE17" s="531"/>
      <c r="AF17" s="531"/>
      <c r="AG17" s="532"/>
    </row>
    <row r="18" spans="1:33">
      <c r="A18" s="530"/>
      <c r="B18" s="531"/>
      <c r="C18" s="531"/>
      <c r="D18" s="531"/>
      <c r="E18" s="531"/>
      <c r="F18" s="532"/>
      <c r="G18" s="533"/>
      <c r="H18" s="534"/>
      <c r="I18" s="534"/>
      <c r="J18" s="534"/>
      <c r="K18" s="534"/>
      <c r="L18" s="108"/>
      <c r="M18" s="535"/>
      <c r="N18" s="536"/>
      <c r="O18" s="536"/>
      <c r="P18" s="536"/>
      <c r="Q18" s="536"/>
      <c r="R18" s="536"/>
      <c r="S18" s="536"/>
      <c r="T18" s="536"/>
      <c r="U18" s="536"/>
      <c r="V18" s="536"/>
      <c r="W18" s="536"/>
      <c r="X18" s="537"/>
      <c r="Y18" s="533"/>
      <c r="Z18" s="534"/>
      <c r="AA18" s="534"/>
      <c r="AB18" s="534"/>
      <c r="AC18" s="538"/>
      <c r="AD18" s="530"/>
      <c r="AE18" s="531"/>
      <c r="AF18" s="531"/>
      <c r="AG18" s="532"/>
    </row>
    <row r="19" spans="1:33">
      <c r="A19" s="530"/>
      <c r="B19" s="531"/>
      <c r="C19" s="531"/>
      <c r="D19" s="531"/>
      <c r="E19" s="531"/>
      <c r="F19" s="532"/>
      <c r="G19" s="533"/>
      <c r="H19" s="534"/>
      <c r="I19" s="534"/>
      <c r="J19" s="534"/>
      <c r="K19" s="534"/>
      <c r="L19" s="108"/>
      <c r="M19" s="535"/>
      <c r="N19" s="536"/>
      <c r="O19" s="536"/>
      <c r="P19" s="536"/>
      <c r="Q19" s="536"/>
      <c r="R19" s="536"/>
      <c r="S19" s="536"/>
      <c r="T19" s="536"/>
      <c r="U19" s="536"/>
      <c r="V19" s="536"/>
      <c r="W19" s="536"/>
      <c r="X19" s="537"/>
      <c r="Y19" s="533"/>
      <c r="Z19" s="534"/>
      <c r="AA19" s="534"/>
      <c r="AB19" s="534"/>
      <c r="AC19" s="538"/>
      <c r="AD19" s="530"/>
      <c r="AE19" s="531"/>
      <c r="AF19" s="531"/>
      <c r="AG19" s="532"/>
    </row>
    <row r="20" spans="1:33">
      <c r="A20" s="530"/>
      <c r="B20" s="531"/>
      <c r="C20" s="531"/>
      <c r="D20" s="531"/>
      <c r="E20" s="531"/>
      <c r="F20" s="532"/>
      <c r="G20" s="533"/>
      <c r="H20" s="534"/>
      <c r="I20" s="534"/>
      <c r="J20" s="534"/>
      <c r="K20" s="534"/>
      <c r="L20" s="108"/>
      <c r="M20" s="535"/>
      <c r="N20" s="536"/>
      <c r="O20" s="536"/>
      <c r="P20" s="536"/>
      <c r="Q20" s="536"/>
      <c r="R20" s="536"/>
      <c r="S20" s="536"/>
      <c r="T20" s="536"/>
      <c r="U20" s="536"/>
      <c r="V20" s="536"/>
      <c r="W20" s="536"/>
      <c r="X20" s="537"/>
      <c r="Y20" s="533"/>
      <c r="Z20" s="534"/>
      <c r="AA20" s="534"/>
      <c r="AB20" s="534"/>
      <c r="AC20" s="538"/>
      <c r="AD20" s="530"/>
      <c r="AE20" s="531"/>
      <c r="AF20" s="531"/>
      <c r="AG20" s="532"/>
    </row>
    <row r="21" spans="1:33">
      <c r="A21" s="530"/>
      <c r="B21" s="531"/>
      <c r="C21" s="531"/>
      <c r="D21" s="531"/>
      <c r="E21" s="531"/>
      <c r="F21" s="532"/>
      <c r="G21" s="533"/>
      <c r="H21" s="534"/>
      <c r="I21" s="534"/>
      <c r="J21" s="534"/>
      <c r="K21" s="534"/>
      <c r="L21" s="108"/>
      <c r="M21" s="535"/>
      <c r="N21" s="536"/>
      <c r="O21" s="536"/>
      <c r="P21" s="536"/>
      <c r="Q21" s="536"/>
      <c r="R21" s="536"/>
      <c r="S21" s="536"/>
      <c r="T21" s="536"/>
      <c r="U21" s="536"/>
      <c r="V21" s="536"/>
      <c r="W21" s="536"/>
      <c r="X21" s="537"/>
      <c r="Y21" s="533"/>
      <c r="Z21" s="534"/>
      <c r="AA21" s="534"/>
      <c r="AB21" s="534"/>
      <c r="AC21" s="538"/>
      <c r="AD21" s="530"/>
      <c r="AE21" s="531"/>
      <c r="AF21" s="531"/>
      <c r="AG21" s="532"/>
    </row>
    <row r="22" spans="1:33">
      <c r="A22" s="530"/>
      <c r="B22" s="531"/>
      <c r="C22" s="531"/>
      <c r="D22" s="531"/>
      <c r="E22" s="531"/>
      <c r="F22" s="532"/>
      <c r="G22" s="533"/>
      <c r="H22" s="534"/>
      <c r="I22" s="534"/>
      <c r="J22" s="534"/>
      <c r="K22" s="534"/>
      <c r="L22" s="108"/>
      <c r="M22" s="535"/>
      <c r="N22" s="536"/>
      <c r="O22" s="536"/>
      <c r="P22" s="536"/>
      <c r="Q22" s="536"/>
      <c r="R22" s="536"/>
      <c r="S22" s="536"/>
      <c r="T22" s="536"/>
      <c r="U22" s="536"/>
      <c r="V22" s="536"/>
      <c r="W22" s="536"/>
      <c r="X22" s="537"/>
      <c r="Y22" s="533"/>
      <c r="Z22" s="534"/>
      <c r="AA22" s="534"/>
      <c r="AB22" s="534"/>
      <c r="AC22" s="538"/>
      <c r="AD22" s="530"/>
      <c r="AE22" s="531"/>
      <c r="AF22" s="531"/>
      <c r="AG22" s="532"/>
    </row>
    <row r="23" spans="1:33">
      <c r="A23" s="530"/>
      <c r="B23" s="531"/>
      <c r="C23" s="531"/>
      <c r="D23" s="531"/>
      <c r="E23" s="531"/>
      <c r="F23" s="532"/>
      <c r="G23" s="533"/>
      <c r="H23" s="534"/>
      <c r="I23" s="534"/>
      <c r="J23" s="534"/>
      <c r="K23" s="534"/>
      <c r="L23" s="108"/>
      <c r="M23" s="535"/>
      <c r="N23" s="536"/>
      <c r="O23" s="536"/>
      <c r="P23" s="536"/>
      <c r="Q23" s="536"/>
      <c r="R23" s="536"/>
      <c r="S23" s="536"/>
      <c r="T23" s="536"/>
      <c r="U23" s="536"/>
      <c r="V23" s="536"/>
      <c r="W23" s="536"/>
      <c r="X23" s="537"/>
      <c r="Y23" s="533"/>
      <c r="Z23" s="534"/>
      <c r="AA23" s="534"/>
      <c r="AB23" s="534"/>
      <c r="AC23" s="538"/>
      <c r="AD23" s="530"/>
      <c r="AE23" s="531"/>
      <c r="AF23" s="531"/>
      <c r="AG23" s="532"/>
    </row>
    <row r="24" spans="1:33">
      <c r="A24" s="530"/>
      <c r="B24" s="531"/>
      <c r="C24" s="531"/>
      <c r="D24" s="531"/>
      <c r="E24" s="531"/>
      <c r="F24" s="532"/>
      <c r="G24" s="533"/>
      <c r="H24" s="534"/>
      <c r="I24" s="534"/>
      <c r="J24" s="534"/>
      <c r="K24" s="534"/>
      <c r="L24" s="108"/>
      <c r="M24" s="535"/>
      <c r="N24" s="536"/>
      <c r="O24" s="536"/>
      <c r="P24" s="536"/>
      <c r="Q24" s="536"/>
      <c r="R24" s="536"/>
      <c r="S24" s="536"/>
      <c r="T24" s="536"/>
      <c r="U24" s="536"/>
      <c r="V24" s="536"/>
      <c r="W24" s="536"/>
      <c r="X24" s="537"/>
      <c r="Y24" s="533"/>
      <c r="Z24" s="534"/>
      <c r="AA24" s="534"/>
      <c r="AB24" s="534"/>
      <c r="AC24" s="538"/>
      <c r="AD24" s="530"/>
      <c r="AE24" s="531"/>
      <c r="AF24" s="531"/>
      <c r="AG24" s="532"/>
    </row>
    <row r="25" spans="1:33">
      <c r="A25" s="530"/>
      <c r="B25" s="531"/>
      <c r="C25" s="531"/>
      <c r="D25" s="531"/>
      <c r="E25" s="531"/>
      <c r="F25" s="532"/>
      <c r="G25" s="533"/>
      <c r="H25" s="534"/>
      <c r="I25" s="534"/>
      <c r="J25" s="534"/>
      <c r="K25" s="534"/>
      <c r="L25" s="108"/>
      <c r="M25" s="535"/>
      <c r="N25" s="536"/>
      <c r="O25" s="536"/>
      <c r="P25" s="536"/>
      <c r="Q25" s="536"/>
      <c r="R25" s="536"/>
      <c r="S25" s="536"/>
      <c r="T25" s="536"/>
      <c r="U25" s="536"/>
      <c r="V25" s="536"/>
      <c r="W25" s="536"/>
      <c r="X25" s="537"/>
      <c r="Y25" s="533"/>
      <c r="Z25" s="534"/>
      <c r="AA25" s="534"/>
      <c r="AB25" s="534"/>
      <c r="AC25" s="538"/>
      <c r="AD25" s="530"/>
      <c r="AE25" s="531"/>
      <c r="AF25" s="531"/>
      <c r="AG25" s="532"/>
    </row>
    <row r="26" spans="1:33">
      <c r="A26" s="530"/>
      <c r="B26" s="531"/>
      <c r="C26" s="531"/>
      <c r="D26" s="531"/>
      <c r="E26" s="531"/>
      <c r="F26" s="532"/>
      <c r="G26" s="533"/>
      <c r="H26" s="534"/>
      <c r="I26" s="534"/>
      <c r="J26" s="534"/>
      <c r="K26" s="534"/>
      <c r="L26" s="108"/>
      <c r="M26" s="535"/>
      <c r="N26" s="536"/>
      <c r="O26" s="536"/>
      <c r="P26" s="536"/>
      <c r="Q26" s="536"/>
      <c r="R26" s="536"/>
      <c r="S26" s="536"/>
      <c r="T26" s="536"/>
      <c r="U26" s="536"/>
      <c r="V26" s="536"/>
      <c r="W26" s="536"/>
      <c r="X26" s="537"/>
      <c r="Y26" s="533"/>
      <c r="Z26" s="534"/>
      <c r="AA26" s="534"/>
      <c r="AB26" s="534"/>
      <c r="AC26" s="538"/>
      <c r="AD26" s="530"/>
      <c r="AE26" s="531"/>
      <c r="AF26" s="531"/>
      <c r="AG26" s="532"/>
    </row>
    <row r="27" spans="1:33">
      <c r="A27" s="530"/>
      <c r="B27" s="531"/>
      <c r="C27" s="531"/>
      <c r="D27" s="531"/>
      <c r="E27" s="531"/>
      <c r="F27" s="532"/>
      <c r="G27" s="533"/>
      <c r="H27" s="534"/>
      <c r="I27" s="534"/>
      <c r="J27" s="534"/>
      <c r="K27" s="534"/>
      <c r="L27" s="108"/>
      <c r="M27" s="535"/>
      <c r="N27" s="536"/>
      <c r="O27" s="536"/>
      <c r="P27" s="536"/>
      <c r="Q27" s="536"/>
      <c r="R27" s="536"/>
      <c r="S27" s="536"/>
      <c r="T27" s="536"/>
      <c r="U27" s="536"/>
      <c r="V27" s="536"/>
      <c r="W27" s="536"/>
      <c r="X27" s="537"/>
      <c r="Y27" s="533"/>
      <c r="Z27" s="534"/>
      <c r="AA27" s="534"/>
      <c r="AB27" s="534"/>
      <c r="AC27" s="538"/>
      <c r="AD27" s="530"/>
      <c r="AE27" s="531"/>
      <c r="AF27" s="531"/>
      <c r="AG27" s="532"/>
    </row>
    <row r="28" spans="1:33">
      <c r="A28" s="530"/>
      <c r="B28" s="531"/>
      <c r="C28" s="531"/>
      <c r="D28" s="531"/>
      <c r="E28" s="531"/>
      <c r="F28" s="532"/>
      <c r="G28" s="533"/>
      <c r="H28" s="534"/>
      <c r="I28" s="534"/>
      <c r="J28" s="534"/>
      <c r="K28" s="534"/>
      <c r="L28" s="108"/>
      <c r="M28" s="535"/>
      <c r="N28" s="536"/>
      <c r="O28" s="536"/>
      <c r="P28" s="536"/>
      <c r="Q28" s="536"/>
      <c r="R28" s="536"/>
      <c r="S28" s="536"/>
      <c r="T28" s="536"/>
      <c r="U28" s="536"/>
      <c r="V28" s="536"/>
      <c r="W28" s="536"/>
      <c r="X28" s="537"/>
      <c r="Y28" s="533"/>
      <c r="Z28" s="534"/>
      <c r="AA28" s="534"/>
      <c r="AB28" s="534"/>
      <c r="AC28" s="538"/>
      <c r="AD28" s="530"/>
      <c r="AE28" s="531"/>
      <c r="AF28" s="531"/>
      <c r="AG28" s="532"/>
    </row>
    <row r="29" spans="1:33">
      <c r="A29" s="530"/>
      <c r="B29" s="531"/>
      <c r="C29" s="531"/>
      <c r="D29" s="531"/>
      <c r="E29" s="531"/>
      <c r="F29" s="532"/>
      <c r="G29" s="533"/>
      <c r="H29" s="534"/>
      <c r="I29" s="534"/>
      <c r="J29" s="534"/>
      <c r="K29" s="534"/>
      <c r="L29" s="108"/>
      <c r="M29" s="535"/>
      <c r="N29" s="536"/>
      <c r="O29" s="536"/>
      <c r="P29" s="536"/>
      <c r="Q29" s="536"/>
      <c r="R29" s="536"/>
      <c r="S29" s="536"/>
      <c r="T29" s="536"/>
      <c r="U29" s="536"/>
      <c r="V29" s="536"/>
      <c r="W29" s="536"/>
      <c r="X29" s="537"/>
      <c r="Y29" s="533"/>
      <c r="Z29" s="534"/>
      <c r="AA29" s="534"/>
      <c r="AB29" s="534"/>
      <c r="AC29" s="538"/>
      <c r="AD29" s="530"/>
      <c r="AE29" s="531"/>
      <c r="AF29" s="531"/>
      <c r="AG29" s="532"/>
    </row>
    <row r="30" spans="1:33">
      <c r="A30" s="530"/>
      <c r="B30" s="531"/>
      <c r="C30" s="531"/>
      <c r="D30" s="531"/>
      <c r="E30" s="531"/>
      <c r="F30" s="532"/>
      <c r="G30" s="533"/>
      <c r="H30" s="534"/>
      <c r="I30" s="534"/>
      <c r="J30" s="534"/>
      <c r="K30" s="534"/>
      <c r="L30" s="108"/>
      <c r="M30" s="535"/>
      <c r="N30" s="536"/>
      <c r="O30" s="536"/>
      <c r="P30" s="536"/>
      <c r="Q30" s="536"/>
      <c r="R30" s="536"/>
      <c r="S30" s="536"/>
      <c r="T30" s="536"/>
      <c r="U30" s="536"/>
      <c r="V30" s="536"/>
      <c r="W30" s="536"/>
      <c r="X30" s="537"/>
      <c r="Y30" s="533"/>
      <c r="Z30" s="534"/>
      <c r="AA30" s="534"/>
      <c r="AB30" s="534"/>
      <c r="AC30" s="538"/>
      <c r="AD30" s="530"/>
      <c r="AE30" s="531"/>
      <c r="AF30" s="531"/>
      <c r="AG30" s="532"/>
    </row>
    <row r="31" spans="1:33">
      <c r="A31" s="530"/>
      <c r="B31" s="531"/>
      <c r="C31" s="531"/>
      <c r="D31" s="531"/>
      <c r="E31" s="531"/>
      <c r="F31" s="532"/>
      <c r="G31" s="533"/>
      <c r="H31" s="534"/>
      <c r="I31" s="534"/>
      <c r="J31" s="534"/>
      <c r="K31" s="534"/>
      <c r="L31" s="108"/>
      <c r="M31" s="535"/>
      <c r="N31" s="536"/>
      <c r="O31" s="536"/>
      <c r="P31" s="536"/>
      <c r="Q31" s="536"/>
      <c r="R31" s="536"/>
      <c r="S31" s="536"/>
      <c r="T31" s="536"/>
      <c r="U31" s="536"/>
      <c r="V31" s="536"/>
      <c r="W31" s="536"/>
      <c r="X31" s="537"/>
      <c r="Y31" s="533"/>
      <c r="Z31" s="534"/>
      <c r="AA31" s="534"/>
      <c r="AB31" s="534"/>
      <c r="AC31" s="538"/>
      <c r="AD31" s="530"/>
      <c r="AE31" s="531"/>
      <c r="AF31" s="531"/>
      <c r="AG31" s="532"/>
    </row>
    <row r="32" spans="1:33">
      <c r="A32" s="530"/>
      <c r="B32" s="531"/>
      <c r="C32" s="531"/>
      <c r="D32" s="531"/>
      <c r="E32" s="531"/>
      <c r="F32" s="532"/>
      <c r="G32" s="533"/>
      <c r="H32" s="534"/>
      <c r="I32" s="534"/>
      <c r="J32" s="534"/>
      <c r="K32" s="534"/>
      <c r="L32" s="108"/>
      <c r="M32" s="535"/>
      <c r="N32" s="536"/>
      <c r="O32" s="536"/>
      <c r="P32" s="536"/>
      <c r="Q32" s="536"/>
      <c r="R32" s="536"/>
      <c r="S32" s="536"/>
      <c r="T32" s="536"/>
      <c r="U32" s="536"/>
      <c r="V32" s="536"/>
      <c r="W32" s="536"/>
      <c r="X32" s="537"/>
      <c r="Y32" s="533"/>
      <c r="Z32" s="534"/>
      <c r="AA32" s="534"/>
      <c r="AB32" s="534"/>
      <c r="AC32" s="538"/>
      <c r="AD32" s="530"/>
      <c r="AE32" s="531"/>
      <c r="AF32" s="531"/>
      <c r="AG32" s="532"/>
    </row>
    <row r="33" spans="1:33">
      <c r="A33" s="530"/>
      <c r="B33" s="531"/>
      <c r="C33" s="531"/>
      <c r="D33" s="531"/>
      <c r="E33" s="531"/>
      <c r="F33" s="532"/>
      <c r="G33" s="533"/>
      <c r="H33" s="534"/>
      <c r="I33" s="534"/>
      <c r="J33" s="534"/>
      <c r="K33" s="534"/>
      <c r="L33" s="108"/>
      <c r="M33" s="535"/>
      <c r="N33" s="536"/>
      <c r="O33" s="536"/>
      <c r="P33" s="536"/>
      <c r="Q33" s="536"/>
      <c r="R33" s="536"/>
      <c r="S33" s="536"/>
      <c r="T33" s="536"/>
      <c r="U33" s="536"/>
      <c r="V33" s="536"/>
      <c r="W33" s="536"/>
      <c r="X33" s="537"/>
      <c r="Y33" s="533"/>
      <c r="Z33" s="534"/>
      <c r="AA33" s="534"/>
      <c r="AB33" s="534"/>
      <c r="AC33" s="538"/>
      <c r="AD33" s="530"/>
      <c r="AE33" s="531"/>
      <c r="AF33" s="531"/>
      <c r="AG33" s="532"/>
    </row>
    <row r="34" spans="1:33">
      <c r="A34" s="530"/>
      <c r="B34" s="531"/>
      <c r="C34" s="531"/>
      <c r="D34" s="531"/>
      <c r="E34" s="531"/>
      <c r="F34" s="532"/>
      <c r="G34" s="533"/>
      <c r="H34" s="534"/>
      <c r="I34" s="534"/>
      <c r="J34" s="534"/>
      <c r="K34" s="534"/>
      <c r="L34" s="108"/>
      <c r="M34" s="535"/>
      <c r="N34" s="536"/>
      <c r="O34" s="536"/>
      <c r="P34" s="536"/>
      <c r="Q34" s="536"/>
      <c r="R34" s="536"/>
      <c r="S34" s="536"/>
      <c r="T34" s="536"/>
      <c r="U34" s="536"/>
      <c r="V34" s="536"/>
      <c r="W34" s="536"/>
      <c r="X34" s="537"/>
      <c r="Y34" s="533"/>
      <c r="Z34" s="534"/>
      <c r="AA34" s="534"/>
      <c r="AB34" s="534"/>
      <c r="AC34" s="538"/>
      <c r="AD34" s="530"/>
      <c r="AE34" s="531"/>
      <c r="AF34" s="531"/>
      <c r="AG34" s="532"/>
    </row>
    <row r="35" spans="1:33">
      <c r="A35" s="530"/>
      <c r="B35" s="531"/>
      <c r="C35" s="531"/>
      <c r="D35" s="531"/>
      <c r="E35" s="531"/>
      <c r="F35" s="532"/>
      <c r="G35" s="533"/>
      <c r="H35" s="534"/>
      <c r="I35" s="534"/>
      <c r="J35" s="534"/>
      <c r="K35" s="534"/>
      <c r="L35" s="108"/>
      <c r="M35" s="535"/>
      <c r="N35" s="536"/>
      <c r="O35" s="536"/>
      <c r="P35" s="536"/>
      <c r="Q35" s="536"/>
      <c r="R35" s="536"/>
      <c r="S35" s="536"/>
      <c r="T35" s="536"/>
      <c r="U35" s="536"/>
      <c r="V35" s="536"/>
      <c r="W35" s="536"/>
      <c r="X35" s="537"/>
      <c r="Y35" s="533"/>
      <c r="Z35" s="534"/>
      <c r="AA35" s="534"/>
      <c r="AB35" s="534"/>
      <c r="AC35" s="538"/>
      <c r="AD35" s="530"/>
      <c r="AE35" s="531"/>
      <c r="AF35" s="531"/>
      <c r="AG35" s="532"/>
    </row>
    <row r="36" spans="1:33">
      <c r="A36" s="530"/>
      <c r="B36" s="531"/>
      <c r="C36" s="531"/>
      <c r="D36" s="531"/>
      <c r="E36" s="531"/>
      <c r="F36" s="532"/>
      <c r="G36" s="533"/>
      <c r="H36" s="534"/>
      <c r="I36" s="534"/>
      <c r="J36" s="534"/>
      <c r="K36" s="534"/>
      <c r="L36" s="108"/>
      <c r="M36" s="535"/>
      <c r="N36" s="536"/>
      <c r="O36" s="536"/>
      <c r="P36" s="536"/>
      <c r="Q36" s="536"/>
      <c r="R36" s="536"/>
      <c r="S36" s="536"/>
      <c r="T36" s="536"/>
      <c r="U36" s="536"/>
      <c r="V36" s="536"/>
      <c r="W36" s="536"/>
      <c r="X36" s="537"/>
      <c r="Y36" s="533"/>
      <c r="Z36" s="534"/>
      <c r="AA36" s="534"/>
      <c r="AB36" s="534"/>
      <c r="AC36" s="538"/>
      <c r="AD36" s="530"/>
      <c r="AE36" s="531"/>
      <c r="AF36" s="531"/>
      <c r="AG36" s="532"/>
    </row>
    <row r="37" spans="1:33">
      <c r="A37" s="530"/>
      <c r="B37" s="531"/>
      <c r="C37" s="531"/>
      <c r="D37" s="531"/>
      <c r="E37" s="531"/>
      <c r="F37" s="532"/>
      <c r="G37" s="533"/>
      <c r="H37" s="534"/>
      <c r="I37" s="534"/>
      <c r="J37" s="534"/>
      <c r="K37" s="534"/>
      <c r="L37" s="108"/>
      <c r="M37" s="535"/>
      <c r="N37" s="536"/>
      <c r="O37" s="536"/>
      <c r="P37" s="536"/>
      <c r="Q37" s="536"/>
      <c r="R37" s="536"/>
      <c r="S37" s="536"/>
      <c r="T37" s="536"/>
      <c r="U37" s="536"/>
      <c r="V37" s="536"/>
      <c r="W37" s="536"/>
      <c r="X37" s="537"/>
      <c r="Y37" s="533"/>
      <c r="Z37" s="534"/>
      <c r="AA37" s="534"/>
      <c r="AB37" s="534"/>
      <c r="AC37" s="538"/>
      <c r="AD37" s="530"/>
      <c r="AE37" s="531"/>
      <c r="AF37" s="531"/>
      <c r="AG37" s="532"/>
    </row>
    <row r="38" spans="1:33">
      <c r="A38" s="530"/>
      <c r="B38" s="531"/>
      <c r="C38" s="531"/>
      <c r="D38" s="531"/>
      <c r="E38" s="531"/>
      <c r="F38" s="532"/>
      <c r="G38" s="533"/>
      <c r="H38" s="534"/>
      <c r="I38" s="534"/>
      <c r="J38" s="534"/>
      <c r="K38" s="534"/>
      <c r="L38" s="108"/>
      <c r="M38" s="535"/>
      <c r="N38" s="536"/>
      <c r="O38" s="536"/>
      <c r="P38" s="536"/>
      <c r="Q38" s="536"/>
      <c r="R38" s="536"/>
      <c r="S38" s="536"/>
      <c r="T38" s="536"/>
      <c r="U38" s="536"/>
      <c r="V38" s="536"/>
      <c r="W38" s="536"/>
      <c r="X38" s="537"/>
      <c r="Y38" s="533"/>
      <c r="Z38" s="534"/>
      <c r="AA38" s="534"/>
      <c r="AB38" s="534"/>
      <c r="AC38" s="538"/>
      <c r="AD38" s="530"/>
      <c r="AE38" s="531"/>
      <c r="AF38" s="531"/>
      <c r="AG38" s="532"/>
    </row>
    <row r="39" spans="1:33">
      <c r="A39" s="530"/>
      <c r="B39" s="531"/>
      <c r="C39" s="531"/>
      <c r="D39" s="531"/>
      <c r="E39" s="531"/>
      <c r="F39" s="532"/>
      <c r="G39" s="533"/>
      <c r="H39" s="534"/>
      <c r="I39" s="534"/>
      <c r="J39" s="534"/>
      <c r="K39" s="534"/>
      <c r="L39" s="108"/>
      <c r="M39" s="535"/>
      <c r="N39" s="536"/>
      <c r="O39" s="536"/>
      <c r="P39" s="536"/>
      <c r="Q39" s="536"/>
      <c r="R39" s="536"/>
      <c r="S39" s="536"/>
      <c r="T39" s="536"/>
      <c r="U39" s="536"/>
      <c r="V39" s="536"/>
      <c r="W39" s="536"/>
      <c r="X39" s="537"/>
      <c r="Y39" s="533"/>
      <c r="Z39" s="534"/>
      <c r="AA39" s="534"/>
      <c r="AB39" s="534"/>
      <c r="AC39" s="538"/>
      <c r="AD39" s="530"/>
      <c r="AE39" s="531"/>
      <c r="AF39" s="531"/>
      <c r="AG39" s="532"/>
    </row>
    <row r="40" spans="1:33">
      <c r="A40" s="530"/>
      <c r="B40" s="531"/>
      <c r="C40" s="531"/>
      <c r="D40" s="531"/>
      <c r="E40" s="531"/>
      <c r="F40" s="532"/>
      <c r="G40" s="533"/>
      <c r="H40" s="534"/>
      <c r="I40" s="534"/>
      <c r="J40" s="534"/>
      <c r="K40" s="534"/>
      <c r="L40" s="108"/>
      <c r="M40" s="535"/>
      <c r="N40" s="536"/>
      <c r="O40" s="536"/>
      <c r="P40" s="536"/>
      <c r="Q40" s="536"/>
      <c r="R40" s="536"/>
      <c r="S40" s="536"/>
      <c r="T40" s="536"/>
      <c r="U40" s="536"/>
      <c r="V40" s="536"/>
      <c r="W40" s="536"/>
      <c r="X40" s="537"/>
      <c r="Y40" s="533"/>
      <c r="Z40" s="534"/>
      <c r="AA40" s="534"/>
      <c r="AB40" s="534"/>
      <c r="AC40" s="538"/>
      <c r="AD40" s="530"/>
      <c r="AE40" s="531"/>
      <c r="AF40" s="531"/>
      <c r="AG40" s="532"/>
    </row>
    <row r="41" spans="1:33">
      <c r="A41" s="530"/>
      <c r="B41" s="531"/>
      <c r="C41" s="531"/>
      <c r="D41" s="531"/>
      <c r="E41" s="531"/>
      <c r="F41" s="532"/>
      <c r="G41" s="533"/>
      <c r="H41" s="534"/>
      <c r="I41" s="534"/>
      <c r="J41" s="534"/>
      <c r="K41" s="534"/>
      <c r="L41" s="108"/>
      <c r="M41" s="535"/>
      <c r="N41" s="536"/>
      <c r="O41" s="536"/>
      <c r="P41" s="536"/>
      <c r="Q41" s="536"/>
      <c r="R41" s="536"/>
      <c r="S41" s="536"/>
      <c r="T41" s="536"/>
      <c r="U41" s="536"/>
      <c r="V41" s="536"/>
      <c r="W41" s="536"/>
      <c r="X41" s="537"/>
      <c r="Y41" s="533"/>
      <c r="Z41" s="534"/>
      <c r="AA41" s="534"/>
      <c r="AB41" s="534"/>
      <c r="AC41" s="538"/>
      <c r="AD41" s="530"/>
      <c r="AE41" s="531"/>
      <c r="AF41" s="531"/>
      <c r="AG41" s="532"/>
    </row>
    <row r="42" spans="1:33">
      <c r="A42" s="530"/>
      <c r="B42" s="531"/>
      <c r="C42" s="531"/>
      <c r="D42" s="531"/>
      <c r="E42" s="531"/>
      <c r="F42" s="532"/>
      <c r="G42" s="533"/>
      <c r="H42" s="534"/>
      <c r="I42" s="534"/>
      <c r="J42" s="534"/>
      <c r="K42" s="534"/>
      <c r="L42" s="108"/>
      <c r="M42" s="535"/>
      <c r="N42" s="536"/>
      <c r="O42" s="536"/>
      <c r="P42" s="536"/>
      <c r="Q42" s="536"/>
      <c r="R42" s="536"/>
      <c r="S42" s="536"/>
      <c r="T42" s="536"/>
      <c r="U42" s="536"/>
      <c r="V42" s="536"/>
      <c r="W42" s="536"/>
      <c r="X42" s="537"/>
      <c r="Y42" s="533"/>
      <c r="Z42" s="534"/>
      <c r="AA42" s="534"/>
      <c r="AB42" s="534"/>
      <c r="AC42" s="538"/>
      <c r="AD42" s="530"/>
      <c r="AE42" s="531"/>
      <c r="AF42" s="531"/>
      <c r="AG42" s="532"/>
    </row>
    <row r="43" spans="1:33">
      <c r="A43" s="530"/>
      <c r="B43" s="531"/>
      <c r="C43" s="531"/>
      <c r="D43" s="531"/>
      <c r="E43" s="531"/>
      <c r="F43" s="532"/>
      <c r="G43" s="533"/>
      <c r="H43" s="534"/>
      <c r="I43" s="534"/>
      <c r="J43" s="534"/>
      <c r="K43" s="534"/>
      <c r="L43" s="108"/>
      <c r="M43" s="535"/>
      <c r="N43" s="536"/>
      <c r="O43" s="536"/>
      <c r="P43" s="536"/>
      <c r="Q43" s="536"/>
      <c r="R43" s="536"/>
      <c r="S43" s="536"/>
      <c r="T43" s="536"/>
      <c r="U43" s="536"/>
      <c r="V43" s="536"/>
      <c r="W43" s="536"/>
      <c r="X43" s="537"/>
      <c r="Y43" s="533"/>
      <c r="Z43" s="534"/>
      <c r="AA43" s="534"/>
      <c r="AB43" s="534"/>
      <c r="AC43" s="538"/>
      <c r="AD43" s="530"/>
      <c r="AE43" s="531"/>
      <c r="AF43" s="531"/>
      <c r="AG43" s="532"/>
    </row>
    <row r="44" spans="1:33">
      <c r="A44" s="530"/>
      <c r="B44" s="531"/>
      <c r="C44" s="531"/>
      <c r="D44" s="531"/>
      <c r="E44" s="531"/>
      <c r="F44" s="532"/>
      <c r="G44" s="533"/>
      <c r="H44" s="534"/>
      <c r="I44" s="534"/>
      <c r="J44" s="534"/>
      <c r="K44" s="534"/>
      <c r="L44" s="108"/>
      <c r="M44" s="535"/>
      <c r="N44" s="536"/>
      <c r="O44" s="536"/>
      <c r="P44" s="536"/>
      <c r="Q44" s="536"/>
      <c r="R44" s="536"/>
      <c r="S44" s="536"/>
      <c r="T44" s="536"/>
      <c r="U44" s="536"/>
      <c r="V44" s="536"/>
      <c r="W44" s="536"/>
      <c r="X44" s="537"/>
      <c r="Y44" s="533"/>
      <c r="Z44" s="534"/>
      <c r="AA44" s="534"/>
      <c r="AB44" s="534"/>
      <c r="AC44" s="538"/>
      <c r="AD44" s="530"/>
      <c r="AE44" s="531"/>
      <c r="AF44" s="531"/>
      <c r="AG44" s="532"/>
    </row>
    <row r="45" spans="1:33">
      <c r="A45" s="520"/>
      <c r="B45" s="521"/>
      <c r="C45" s="521"/>
      <c r="D45" s="521"/>
      <c r="E45" s="521"/>
      <c r="F45" s="522"/>
      <c r="G45" s="523"/>
      <c r="H45" s="524"/>
      <c r="I45" s="524"/>
      <c r="J45" s="524"/>
      <c r="K45" s="524"/>
      <c r="L45" s="109"/>
      <c r="M45" s="525"/>
      <c r="N45" s="526"/>
      <c r="O45" s="526"/>
      <c r="P45" s="526"/>
      <c r="Q45" s="526"/>
      <c r="R45" s="526"/>
      <c r="S45" s="526"/>
      <c r="T45" s="526"/>
      <c r="U45" s="526"/>
      <c r="V45" s="526"/>
      <c r="W45" s="526"/>
      <c r="X45" s="527"/>
      <c r="Y45" s="523"/>
      <c r="Z45" s="524"/>
      <c r="AA45" s="524"/>
      <c r="AB45" s="524"/>
      <c r="AC45" s="528"/>
      <c r="AD45" s="520"/>
      <c r="AE45" s="521"/>
      <c r="AF45" s="521"/>
      <c r="AG45" s="522"/>
    </row>
    <row r="46" spans="1:33">
      <c r="A46" s="519" t="s">
        <v>89</v>
      </c>
      <c r="B46" s="519"/>
      <c r="C46" s="519"/>
      <c r="D46" s="519"/>
      <c r="E46" s="519"/>
      <c r="F46" s="519"/>
      <c r="G46" s="561" t="str">
        <f>IF(SUM(G16:G45,G63:K95)=0,"",SUM(G16:G45,G63:K95))</f>
        <v/>
      </c>
      <c r="H46" s="561" t="str">
        <f>IF(SUM(H16:H45)=0,"",SUM(H16:H45))</f>
        <v/>
      </c>
      <c r="I46" s="561" t="str">
        <f>IF(SUM(I16:I45)=0,"",SUM(I16:I45))</f>
        <v/>
      </c>
      <c r="J46" s="561" t="str">
        <f>IF(SUM(J16:J45)=0,"",SUM(J16:J45))</f>
        <v/>
      </c>
      <c r="K46" s="561" t="str">
        <f>IF(SUM(K16:K45)=0,"",SUM(K16:K45))</f>
        <v/>
      </c>
      <c r="L46" s="4" t="s">
        <v>28</v>
      </c>
      <c r="M46" s="562"/>
      <c r="N46" s="562"/>
      <c r="O46" s="562"/>
      <c r="P46" s="562"/>
      <c r="Q46" s="562"/>
      <c r="R46" s="562"/>
      <c r="S46" s="562"/>
      <c r="T46" s="562"/>
      <c r="U46" s="562"/>
      <c r="V46" s="562"/>
      <c r="W46" s="562"/>
      <c r="X46" s="562"/>
      <c r="Y46" s="563"/>
      <c r="Z46" s="563"/>
      <c r="AA46" s="563"/>
      <c r="AB46" s="563"/>
      <c r="AC46" s="563"/>
      <c r="AD46" s="519"/>
      <c r="AE46" s="519"/>
      <c r="AF46" s="519"/>
      <c r="AG46" s="519"/>
    </row>
    <row r="47" spans="1:33" ht="13.5">
      <c r="A47" s="586" t="s">
        <v>90</v>
      </c>
      <c r="B47" s="587"/>
      <c r="C47" s="587"/>
      <c r="D47" s="587"/>
      <c r="E47" s="587"/>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row>
    <row r="48" spans="1:33">
      <c r="A48" s="519" t="s">
        <v>91</v>
      </c>
      <c r="B48" s="519"/>
      <c r="C48" s="519"/>
      <c r="D48" s="519"/>
      <c r="E48" s="519"/>
      <c r="F48" s="519"/>
      <c r="G48" s="519"/>
      <c r="H48" s="519" t="s">
        <v>92</v>
      </c>
      <c r="I48" s="519"/>
      <c r="J48" s="519"/>
      <c r="K48" s="519"/>
      <c r="L48" s="519"/>
      <c r="M48" s="519"/>
      <c r="N48" s="519"/>
      <c r="O48" s="519"/>
      <c r="P48" s="519" t="s">
        <v>93</v>
      </c>
      <c r="Q48" s="519"/>
      <c r="R48" s="519"/>
      <c r="S48" s="519" t="s">
        <v>94</v>
      </c>
      <c r="T48" s="519"/>
      <c r="U48" s="519"/>
      <c r="V48" s="519"/>
      <c r="W48" s="519"/>
      <c r="X48" s="519" t="s">
        <v>85</v>
      </c>
      <c r="Y48" s="519"/>
      <c r="Z48" s="519"/>
      <c r="AA48" s="519"/>
      <c r="AB48" s="519"/>
      <c r="AC48" s="519" t="s">
        <v>95</v>
      </c>
      <c r="AD48" s="519"/>
      <c r="AE48" s="519"/>
      <c r="AF48" s="519"/>
      <c r="AG48" s="519"/>
    </row>
    <row r="49" spans="1:33">
      <c r="A49" s="514"/>
      <c r="B49" s="514"/>
      <c r="C49" s="514"/>
      <c r="D49" s="514"/>
      <c r="E49" s="514"/>
      <c r="F49" s="514"/>
      <c r="G49" s="514"/>
      <c r="H49" s="585"/>
      <c r="I49" s="585"/>
      <c r="J49" s="585"/>
      <c r="K49" s="585"/>
      <c r="L49" s="585"/>
      <c r="M49" s="585"/>
      <c r="N49" s="585"/>
      <c r="O49" s="585"/>
      <c r="P49" s="516"/>
      <c r="Q49" s="516"/>
      <c r="R49" s="516"/>
      <c r="S49" s="516"/>
      <c r="T49" s="516"/>
      <c r="U49" s="516"/>
      <c r="V49" s="516"/>
      <c r="W49" s="516"/>
      <c r="X49" s="516"/>
      <c r="Y49" s="516"/>
      <c r="Z49" s="516"/>
      <c r="AA49" s="516"/>
      <c r="AB49" s="516"/>
      <c r="AC49" s="516"/>
      <c r="AD49" s="516"/>
      <c r="AE49" s="516"/>
      <c r="AF49" s="516"/>
      <c r="AG49" s="516"/>
    </row>
    <row r="50" spans="1:33">
      <c r="A50" s="504"/>
      <c r="B50" s="504"/>
      <c r="C50" s="504"/>
      <c r="D50" s="504"/>
      <c r="E50" s="504"/>
      <c r="F50" s="504"/>
      <c r="G50" s="504"/>
      <c r="H50" s="584"/>
      <c r="I50" s="584"/>
      <c r="J50" s="584"/>
      <c r="K50" s="584"/>
      <c r="L50" s="584"/>
      <c r="M50" s="584"/>
      <c r="N50" s="584"/>
      <c r="O50" s="584"/>
      <c r="P50" s="508"/>
      <c r="Q50" s="508"/>
      <c r="R50" s="508"/>
      <c r="S50" s="508"/>
      <c r="T50" s="508"/>
      <c r="U50" s="508"/>
      <c r="V50" s="508"/>
      <c r="W50" s="508"/>
      <c r="X50" s="508"/>
      <c r="Y50" s="508"/>
      <c r="Z50" s="508"/>
      <c r="AA50" s="508"/>
      <c r="AB50" s="508"/>
      <c r="AC50" s="508"/>
      <c r="AD50" s="508"/>
      <c r="AE50" s="508"/>
      <c r="AF50" s="508"/>
      <c r="AG50" s="508"/>
    </row>
    <row r="51" spans="1:33">
      <c r="A51" s="504"/>
      <c r="B51" s="504"/>
      <c r="C51" s="504"/>
      <c r="D51" s="504"/>
      <c r="E51" s="504"/>
      <c r="F51" s="504"/>
      <c r="G51" s="504"/>
      <c r="H51" s="584"/>
      <c r="I51" s="584"/>
      <c r="J51" s="584"/>
      <c r="K51" s="584"/>
      <c r="L51" s="584"/>
      <c r="M51" s="584"/>
      <c r="N51" s="584"/>
      <c r="O51" s="584"/>
      <c r="P51" s="508"/>
      <c r="Q51" s="508"/>
      <c r="R51" s="508"/>
      <c r="S51" s="508"/>
      <c r="T51" s="508"/>
      <c r="U51" s="508"/>
      <c r="V51" s="508"/>
      <c r="W51" s="508"/>
      <c r="X51" s="508"/>
      <c r="Y51" s="508"/>
      <c r="Z51" s="508"/>
      <c r="AA51" s="508"/>
      <c r="AB51" s="508"/>
      <c r="AC51" s="508"/>
      <c r="AD51" s="508"/>
      <c r="AE51" s="508"/>
      <c r="AF51" s="508"/>
      <c r="AG51" s="508"/>
    </row>
    <row r="52" spans="1:33">
      <c r="A52" s="504"/>
      <c r="B52" s="504"/>
      <c r="C52" s="504"/>
      <c r="D52" s="504"/>
      <c r="E52" s="504"/>
      <c r="F52" s="504"/>
      <c r="G52" s="504"/>
      <c r="H52" s="584"/>
      <c r="I52" s="584"/>
      <c r="J52" s="584"/>
      <c r="K52" s="584"/>
      <c r="L52" s="584"/>
      <c r="M52" s="584"/>
      <c r="N52" s="584"/>
      <c r="O52" s="584"/>
      <c r="P52" s="508"/>
      <c r="Q52" s="508"/>
      <c r="R52" s="508"/>
      <c r="S52" s="508"/>
      <c r="T52" s="508"/>
      <c r="U52" s="508"/>
      <c r="V52" s="508"/>
      <c r="W52" s="508"/>
      <c r="X52" s="508"/>
      <c r="Y52" s="508"/>
      <c r="Z52" s="508"/>
      <c r="AA52" s="508"/>
      <c r="AB52" s="508"/>
      <c r="AC52" s="508"/>
      <c r="AD52" s="508"/>
      <c r="AE52" s="508"/>
      <c r="AF52" s="508"/>
      <c r="AG52" s="508"/>
    </row>
    <row r="53" spans="1:33">
      <c r="A53" s="504"/>
      <c r="B53" s="504"/>
      <c r="C53" s="504"/>
      <c r="D53" s="504"/>
      <c r="E53" s="504"/>
      <c r="F53" s="504"/>
      <c r="G53" s="504"/>
      <c r="H53" s="584"/>
      <c r="I53" s="584"/>
      <c r="J53" s="584"/>
      <c r="K53" s="584"/>
      <c r="L53" s="584"/>
      <c r="M53" s="584"/>
      <c r="N53" s="584"/>
      <c r="O53" s="584"/>
      <c r="P53" s="508"/>
      <c r="Q53" s="508"/>
      <c r="R53" s="508"/>
      <c r="S53" s="508"/>
      <c r="T53" s="508"/>
      <c r="U53" s="508"/>
      <c r="V53" s="508"/>
      <c r="W53" s="508"/>
      <c r="X53" s="508"/>
      <c r="Y53" s="508"/>
      <c r="Z53" s="508"/>
      <c r="AA53" s="508"/>
      <c r="AB53" s="508"/>
      <c r="AC53" s="508"/>
      <c r="AD53" s="508"/>
      <c r="AE53" s="508"/>
      <c r="AF53" s="508"/>
      <c r="AG53" s="508"/>
    </row>
    <row r="54" spans="1:33">
      <c r="A54" s="504"/>
      <c r="B54" s="504"/>
      <c r="C54" s="504"/>
      <c r="D54" s="504"/>
      <c r="E54" s="504"/>
      <c r="F54" s="504"/>
      <c r="G54" s="504"/>
      <c r="H54" s="584"/>
      <c r="I54" s="584"/>
      <c r="J54" s="584"/>
      <c r="K54" s="584"/>
      <c r="L54" s="584"/>
      <c r="M54" s="584"/>
      <c r="N54" s="584"/>
      <c r="O54" s="584"/>
      <c r="P54" s="508"/>
      <c r="Q54" s="508"/>
      <c r="R54" s="508"/>
      <c r="S54" s="508"/>
      <c r="T54" s="508"/>
      <c r="U54" s="508"/>
      <c r="V54" s="508"/>
      <c r="W54" s="508"/>
      <c r="X54" s="508"/>
      <c r="Y54" s="508"/>
      <c r="Z54" s="508"/>
      <c r="AA54" s="508"/>
      <c r="AB54" s="508"/>
      <c r="AC54" s="508"/>
      <c r="AD54" s="508"/>
      <c r="AE54" s="508"/>
      <c r="AF54" s="508"/>
      <c r="AG54" s="508"/>
    </row>
    <row r="55" spans="1:33">
      <c r="A55" s="504"/>
      <c r="B55" s="504"/>
      <c r="C55" s="504"/>
      <c r="D55" s="504"/>
      <c r="E55" s="504"/>
      <c r="F55" s="504"/>
      <c r="G55" s="504"/>
      <c r="H55" s="584"/>
      <c r="I55" s="584"/>
      <c r="J55" s="584"/>
      <c r="K55" s="584"/>
      <c r="L55" s="584"/>
      <c r="M55" s="584"/>
      <c r="N55" s="584"/>
      <c r="O55" s="584"/>
      <c r="P55" s="508"/>
      <c r="Q55" s="508"/>
      <c r="R55" s="508"/>
      <c r="S55" s="508"/>
      <c r="T55" s="508"/>
      <c r="U55" s="508"/>
      <c r="V55" s="508"/>
      <c r="W55" s="508"/>
      <c r="X55" s="508"/>
      <c r="Y55" s="508"/>
      <c r="Z55" s="508"/>
      <c r="AA55" s="508"/>
      <c r="AB55" s="508"/>
      <c r="AC55" s="508"/>
      <c r="AD55" s="508"/>
      <c r="AE55" s="508"/>
      <c r="AF55" s="508"/>
      <c r="AG55" s="508"/>
    </row>
    <row r="56" spans="1:33">
      <c r="A56" s="504"/>
      <c r="B56" s="504"/>
      <c r="C56" s="504"/>
      <c r="D56" s="504"/>
      <c r="E56" s="504"/>
      <c r="F56" s="504"/>
      <c r="G56" s="504"/>
      <c r="H56" s="584"/>
      <c r="I56" s="584"/>
      <c r="J56" s="584"/>
      <c r="K56" s="584"/>
      <c r="L56" s="584"/>
      <c r="M56" s="584"/>
      <c r="N56" s="584"/>
      <c r="O56" s="584"/>
      <c r="P56" s="508"/>
      <c r="Q56" s="508"/>
      <c r="R56" s="508"/>
      <c r="S56" s="508"/>
      <c r="T56" s="508"/>
      <c r="U56" s="508"/>
      <c r="V56" s="508"/>
      <c r="W56" s="508"/>
      <c r="X56" s="508"/>
      <c r="Y56" s="508"/>
      <c r="Z56" s="508"/>
      <c r="AA56" s="508"/>
      <c r="AB56" s="508"/>
      <c r="AC56" s="508"/>
      <c r="AD56" s="508"/>
      <c r="AE56" s="508"/>
      <c r="AF56" s="508"/>
      <c r="AG56" s="508"/>
    </row>
    <row r="57" spans="1:33" ht="18" customHeight="1">
      <c r="A57" s="548" t="s">
        <v>214</v>
      </c>
      <c r="B57" s="548"/>
      <c r="C57" s="548"/>
      <c r="D57" s="548"/>
      <c r="E57" s="548"/>
      <c r="F57" s="548"/>
      <c r="G57" s="548"/>
      <c r="H57" s="548"/>
      <c r="I57" s="548"/>
      <c r="J57" s="548"/>
      <c r="K57" s="548"/>
      <c r="L57" s="548"/>
      <c r="M57" s="548"/>
      <c r="N57" s="548"/>
      <c r="O57" s="548"/>
      <c r="P57" s="548"/>
      <c r="Q57" s="548"/>
      <c r="R57" s="548"/>
      <c r="S57" s="548"/>
      <c r="T57" s="548"/>
      <c r="U57" s="548"/>
      <c r="V57" s="548"/>
      <c r="W57" s="548"/>
      <c r="X57" s="548"/>
      <c r="Y57" s="548"/>
      <c r="Z57" s="548"/>
      <c r="AA57" s="548"/>
      <c r="AB57" s="548"/>
      <c r="AC57" s="548"/>
      <c r="AD57" s="548"/>
      <c r="AE57" s="548"/>
      <c r="AF57" s="548"/>
      <c r="AG57" s="548"/>
    </row>
    <row r="60" spans="1:33">
      <c r="A60" s="549" t="s">
        <v>83</v>
      </c>
      <c r="B60" s="549"/>
      <c r="C60" s="549"/>
      <c r="D60" s="549"/>
      <c r="E60" s="549"/>
      <c r="F60" s="549"/>
      <c r="G60" s="549"/>
      <c r="H60" s="549"/>
      <c r="I60" s="549"/>
    </row>
    <row r="61" spans="1:33">
      <c r="A61" s="519" t="s">
        <v>84</v>
      </c>
      <c r="B61" s="519"/>
      <c r="C61" s="519"/>
      <c r="D61" s="519"/>
      <c r="E61" s="519"/>
      <c r="F61" s="519"/>
      <c r="G61" s="550" t="s">
        <v>85</v>
      </c>
      <c r="H61" s="551"/>
      <c r="I61" s="551"/>
      <c r="J61" s="551"/>
      <c r="K61" s="551"/>
      <c r="L61" s="552"/>
      <c r="M61" s="556" t="s">
        <v>86</v>
      </c>
      <c r="N61" s="556"/>
      <c r="O61" s="556"/>
      <c r="P61" s="556"/>
      <c r="Q61" s="556"/>
      <c r="R61" s="556"/>
      <c r="S61" s="556"/>
      <c r="T61" s="556"/>
      <c r="U61" s="556"/>
      <c r="V61" s="556"/>
      <c r="W61" s="556"/>
      <c r="X61" s="556"/>
      <c r="Y61" s="556"/>
      <c r="Z61" s="556"/>
      <c r="AA61" s="556"/>
      <c r="AB61" s="556"/>
      <c r="AC61" s="557"/>
      <c r="AD61" s="519" t="s">
        <v>87</v>
      </c>
      <c r="AE61" s="519"/>
      <c r="AF61" s="519"/>
      <c r="AG61" s="519"/>
    </row>
    <row r="62" spans="1:33">
      <c r="A62" s="519"/>
      <c r="B62" s="519"/>
      <c r="C62" s="519"/>
      <c r="D62" s="519"/>
      <c r="E62" s="519"/>
      <c r="F62" s="519"/>
      <c r="G62" s="553"/>
      <c r="H62" s="554"/>
      <c r="I62" s="554"/>
      <c r="J62" s="554"/>
      <c r="K62" s="554"/>
      <c r="L62" s="555"/>
      <c r="M62" s="558" t="s">
        <v>88</v>
      </c>
      <c r="N62" s="558"/>
      <c r="O62" s="558"/>
      <c r="P62" s="558"/>
      <c r="Q62" s="558"/>
      <c r="R62" s="558"/>
      <c r="S62" s="558"/>
      <c r="T62" s="558"/>
      <c r="U62" s="558"/>
      <c r="V62" s="558"/>
      <c r="W62" s="558"/>
      <c r="X62" s="559"/>
      <c r="Y62" s="519" t="s">
        <v>85</v>
      </c>
      <c r="Z62" s="519"/>
      <c r="AA62" s="519"/>
      <c r="AB62" s="519"/>
      <c r="AC62" s="519"/>
      <c r="AD62" s="519"/>
      <c r="AE62" s="519"/>
      <c r="AF62" s="519"/>
      <c r="AG62" s="519"/>
    </row>
    <row r="63" spans="1:33">
      <c r="A63" s="539"/>
      <c r="B63" s="540"/>
      <c r="C63" s="540"/>
      <c r="D63" s="540"/>
      <c r="E63" s="540"/>
      <c r="F63" s="541"/>
      <c r="G63" s="542"/>
      <c r="H63" s="543"/>
      <c r="I63" s="543"/>
      <c r="J63" s="543"/>
      <c r="K63" s="543"/>
      <c r="L63" s="107"/>
      <c r="M63" s="544"/>
      <c r="N63" s="545"/>
      <c r="O63" s="545"/>
      <c r="P63" s="545"/>
      <c r="Q63" s="545"/>
      <c r="R63" s="545"/>
      <c r="S63" s="545"/>
      <c r="T63" s="545"/>
      <c r="U63" s="545"/>
      <c r="V63" s="545"/>
      <c r="W63" s="545"/>
      <c r="X63" s="546"/>
      <c r="Y63" s="542"/>
      <c r="Z63" s="543"/>
      <c r="AA63" s="543"/>
      <c r="AB63" s="543"/>
      <c r="AC63" s="547"/>
      <c r="AD63" s="539"/>
      <c r="AE63" s="540"/>
      <c r="AF63" s="540"/>
      <c r="AG63" s="541"/>
    </row>
    <row r="64" spans="1:33">
      <c r="A64" s="530"/>
      <c r="B64" s="531"/>
      <c r="C64" s="531"/>
      <c r="D64" s="531"/>
      <c r="E64" s="531"/>
      <c r="F64" s="532"/>
      <c r="G64" s="533"/>
      <c r="H64" s="534"/>
      <c r="I64" s="534"/>
      <c r="J64" s="534"/>
      <c r="K64" s="534"/>
      <c r="L64" s="108"/>
      <c r="M64" s="535"/>
      <c r="N64" s="536"/>
      <c r="O64" s="536"/>
      <c r="P64" s="536"/>
      <c r="Q64" s="536"/>
      <c r="R64" s="536"/>
      <c r="S64" s="536"/>
      <c r="T64" s="536"/>
      <c r="U64" s="536"/>
      <c r="V64" s="536"/>
      <c r="W64" s="536"/>
      <c r="X64" s="537"/>
      <c r="Y64" s="533"/>
      <c r="Z64" s="534"/>
      <c r="AA64" s="534"/>
      <c r="AB64" s="534"/>
      <c r="AC64" s="538"/>
      <c r="AD64" s="530"/>
      <c r="AE64" s="531"/>
      <c r="AF64" s="531"/>
      <c r="AG64" s="532"/>
    </row>
    <row r="65" spans="1:33">
      <c r="A65" s="530"/>
      <c r="B65" s="531"/>
      <c r="C65" s="531"/>
      <c r="D65" s="531"/>
      <c r="E65" s="531"/>
      <c r="F65" s="532"/>
      <c r="G65" s="533"/>
      <c r="H65" s="534"/>
      <c r="I65" s="534"/>
      <c r="J65" s="534"/>
      <c r="K65" s="534"/>
      <c r="L65" s="108"/>
      <c r="M65" s="535"/>
      <c r="N65" s="536"/>
      <c r="O65" s="536"/>
      <c r="P65" s="536"/>
      <c r="Q65" s="536"/>
      <c r="R65" s="536"/>
      <c r="S65" s="536"/>
      <c r="T65" s="536"/>
      <c r="U65" s="536"/>
      <c r="V65" s="536"/>
      <c r="W65" s="536"/>
      <c r="X65" s="537"/>
      <c r="Y65" s="533"/>
      <c r="Z65" s="534"/>
      <c r="AA65" s="534"/>
      <c r="AB65" s="534"/>
      <c r="AC65" s="538"/>
      <c r="AD65" s="530"/>
      <c r="AE65" s="531"/>
      <c r="AF65" s="531"/>
      <c r="AG65" s="532"/>
    </row>
    <row r="66" spans="1:33">
      <c r="A66" s="530"/>
      <c r="B66" s="531"/>
      <c r="C66" s="531"/>
      <c r="D66" s="531"/>
      <c r="E66" s="531"/>
      <c r="F66" s="532"/>
      <c r="G66" s="533"/>
      <c r="H66" s="534"/>
      <c r="I66" s="534"/>
      <c r="J66" s="534"/>
      <c r="K66" s="534"/>
      <c r="L66" s="108"/>
      <c r="M66" s="535"/>
      <c r="N66" s="536"/>
      <c r="O66" s="536"/>
      <c r="P66" s="536"/>
      <c r="Q66" s="536"/>
      <c r="R66" s="536"/>
      <c r="S66" s="536"/>
      <c r="T66" s="536"/>
      <c r="U66" s="536"/>
      <c r="V66" s="536"/>
      <c r="W66" s="536"/>
      <c r="X66" s="537"/>
      <c r="Y66" s="533"/>
      <c r="Z66" s="534"/>
      <c r="AA66" s="534"/>
      <c r="AB66" s="534"/>
      <c r="AC66" s="538"/>
      <c r="AD66" s="530"/>
      <c r="AE66" s="531"/>
      <c r="AF66" s="531"/>
      <c r="AG66" s="532"/>
    </row>
    <row r="67" spans="1:33">
      <c r="A67" s="530"/>
      <c r="B67" s="531"/>
      <c r="C67" s="531"/>
      <c r="D67" s="531"/>
      <c r="E67" s="531"/>
      <c r="F67" s="532"/>
      <c r="G67" s="533"/>
      <c r="H67" s="534"/>
      <c r="I67" s="534"/>
      <c r="J67" s="534"/>
      <c r="K67" s="534"/>
      <c r="L67" s="108"/>
      <c r="M67" s="535"/>
      <c r="N67" s="536"/>
      <c r="O67" s="536"/>
      <c r="P67" s="536"/>
      <c r="Q67" s="536"/>
      <c r="R67" s="536"/>
      <c r="S67" s="536"/>
      <c r="T67" s="536"/>
      <c r="U67" s="536"/>
      <c r="V67" s="536"/>
      <c r="W67" s="536"/>
      <c r="X67" s="537"/>
      <c r="Y67" s="533"/>
      <c r="Z67" s="534"/>
      <c r="AA67" s="534"/>
      <c r="AB67" s="534"/>
      <c r="AC67" s="538"/>
      <c r="AD67" s="530"/>
      <c r="AE67" s="531"/>
      <c r="AF67" s="531"/>
      <c r="AG67" s="532"/>
    </row>
    <row r="68" spans="1:33">
      <c r="A68" s="530"/>
      <c r="B68" s="531"/>
      <c r="C68" s="531"/>
      <c r="D68" s="531"/>
      <c r="E68" s="531"/>
      <c r="F68" s="532"/>
      <c r="G68" s="533"/>
      <c r="H68" s="534"/>
      <c r="I68" s="534"/>
      <c r="J68" s="534"/>
      <c r="K68" s="534"/>
      <c r="L68" s="108"/>
      <c r="M68" s="535"/>
      <c r="N68" s="536"/>
      <c r="O68" s="536"/>
      <c r="P68" s="536"/>
      <c r="Q68" s="536"/>
      <c r="R68" s="536"/>
      <c r="S68" s="536"/>
      <c r="T68" s="536"/>
      <c r="U68" s="536"/>
      <c r="V68" s="536"/>
      <c r="W68" s="536"/>
      <c r="X68" s="537"/>
      <c r="Y68" s="533"/>
      <c r="Z68" s="534"/>
      <c r="AA68" s="534"/>
      <c r="AB68" s="534"/>
      <c r="AC68" s="538"/>
      <c r="AD68" s="530"/>
      <c r="AE68" s="531"/>
      <c r="AF68" s="531"/>
      <c r="AG68" s="532"/>
    </row>
    <row r="69" spans="1:33">
      <c r="A69" s="530"/>
      <c r="B69" s="531"/>
      <c r="C69" s="531"/>
      <c r="D69" s="531"/>
      <c r="E69" s="531"/>
      <c r="F69" s="532"/>
      <c r="G69" s="533"/>
      <c r="H69" s="534"/>
      <c r="I69" s="534"/>
      <c r="J69" s="534"/>
      <c r="K69" s="534"/>
      <c r="L69" s="108"/>
      <c r="M69" s="535"/>
      <c r="N69" s="536"/>
      <c r="O69" s="536"/>
      <c r="P69" s="536"/>
      <c r="Q69" s="536"/>
      <c r="R69" s="536"/>
      <c r="S69" s="536"/>
      <c r="T69" s="536"/>
      <c r="U69" s="536"/>
      <c r="V69" s="536"/>
      <c r="W69" s="536"/>
      <c r="X69" s="537"/>
      <c r="Y69" s="533"/>
      <c r="Z69" s="534"/>
      <c r="AA69" s="534"/>
      <c r="AB69" s="534"/>
      <c r="AC69" s="538"/>
      <c r="AD69" s="530"/>
      <c r="AE69" s="531"/>
      <c r="AF69" s="531"/>
      <c r="AG69" s="532"/>
    </row>
    <row r="70" spans="1:33">
      <c r="A70" s="530"/>
      <c r="B70" s="531"/>
      <c r="C70" s="531"/>
      <c r="D70" s="531"/>
      <c r="E70" s="531"/>
      <c r="F70" s="532"/>
      <c r="G70" s="533"/>
      <c r="H70" s="534"/>
      <c r="I70" s="534"/>
      <c r="J70" s="534"/>
      <c r="K70" s="534"/>
      <c r="L70" s="108"/>
      <c r="M70" s="535"/>
      <c r="N70" s="536"/>
      <c r="O70" s="536"/>
      <c r="P70" s="536"/>
      <c r="Q70" s="536"/>
      <c r="R70" s="536"/>
      <c r="S70" s="536"/>
      <c r="T70" s="536"/>
      <c r="U70" s="536"/>
      <c r="V70" s="536"/>
      <c r="W70" s="536"/>
      <c r="X70" s="537"/>
      <c r="Y70" s="533"/>
      <c r="Z70" s="534"/>
      <c r="AA70" s="534"/>
      <c r="AB70" s="534"/>
      <c r="AC70" s="538"/>
      <c r="AD70" s="530"/>
      <c r="AE70" s="531"/>
      <c r="AF70" s="531"/>
      <c r="AG70" s="532"/>
    </row>
    <row r="71" spans="1:33">
      <c r="A71" s="530"/>
      <c r="B71" s="531"/>
      <c r="C71" s="531"/>
      <c r="D71" s="531"/>
      <c r="E71" s="531"/>
      <c r="F71" s="532"/>
      <c r="G71" s="533"/>
      <c r="H71" s="534"/>
      <c r="I71" s="534"/>
      <c r="J71" s="534"/>
      <c r="K71" s="534"/>
      <c r="L71" s="108"/>
      <c r="M71" s="535"/>
      <c r="N71" s="536"/>
      <c r="O71" s="536"/>
      <c r="P71" s="536"/>
      <c r="Q71" s="536"/>
      <c r="R71" s="536"/>
      <c r="S71" s="536"/>
      <c r="T71" s="536"/>
      <c r="U71" s="536"/>
      <c r="V71" s="536"/>
      <c r="W71" s="536"/>
      <c r="X71" s="537"/>
      <c r="Y71" s="533"/>
      <c r="Z71" s="534"/>
      <c r="AA71" s="534"/>
      <c r="AB71" s="534"/>
      <c r="AC71" s="538"/>
      <c r="AD71" s="530"/>
      <c r="AE71" s="531"/>
      <c r="AF71" s="531"/>
      <c r="AG71" s="532"/>
    </row>
    <row r="72" spans="1:33">
      <c r="A72" s="530"/>
      <c r="B72" s="531"/>
      <c r="C72" s="531"/>
      <c r="D72" s="531"/>
      <c r="E72" s="531"/>
      <c r="F72" s="532"/>
      <c r="G72" s="533"/>
      <c r="H72" s="534"/>
      <c r="I72" s="534"/>
      <c r="J72" s="534"/>
      <c r="K72" s="534"/>
      <c r="L72" s="108"/>
      <c r="M72" s="535"/>
      <c r="N72" s="536"/>
      <c r="O72" s="536"/>
      <c r="P72" s="536"/>
      <c r="Q72" s="536"/>
      <c r="R72" s="536"/>
      <c r="S72" s="536"/>
      <c r="T72" s="536"/>
      <c r="U72" s="536"/>
      <c r="V72" s="536"/>
      <c r="W72" s="536"/>
      <c r="X72" s="537"/>
      <c r="Y72" s="533"/>
      <c r="Z72" s="534"/>
      <c r="AA72" s="534"/>
      <c r="AB72" s="534"/>
      <c r="AC72" s="538"/>
      <c r="AD72" s="530"/>
      <c r="AE72" s="531"/>
      <c r="AF72" s="531"/>
      <c r="AG72" s="532"/>
    </row>
    <row r="73" spans="1:33">
      <c r="A73" s="530"/>
      <c r="B73" s="531"/>
      <c r="C73" s="531"/>
      <c r="D73" s="531"/>
      <c r="E73" s="531"/>
      <c r="F73" s="532"/>
      <c r="G73" s="533"/>
      <c r="H73" s="534"/>
      <c r="I73" s="534"/>
      <c r="J73" s="534"/>
      <c r="K73" s="534"/>
      <c r="L73" s="108"/>
      <c r="M73" s="535"/>
      <c r="N73" s="536"/>
      <c r="O73" s="536"/>
      <c r="P73" s="536"/>
      <c r="Q73" s="536"/>
      <c r="R73" s="536"/>
      <c r="S73" s="536"/>
      <c r="T73" s="536"/>
      <c r="U73" s="536"/>
      <c r="V73" s="536"/>
      <c r="W73" s="536"/>
      <c r="X73" s="537"/>
      <c r="Y73" s="533"/>
      <c r="Z73" s="534"/>
      <c r="AA73" s="534"/>
      <c r="AB73" s="534"/>
      <c r="AC73" s="538"/>
      <c r="AD73" s="530"/>
      <c r="AE73" s="531"/>
      <c r="AF73" s="531"/>
      <c r="AG73" s="532"/>
    </row>
    <row r="74" spans="1:33">
      <c r="A74" s="530"/>
      <c r="B74" s="531"/>
      <c r="C74" s="531"/>
      <c r="D74" s="531"/>
      <c r="E74" s="531"/>
      <c r="F74" s="532"/>
      <c r="G74" s="533"/>
      <c r="H74" s="534"/>
      <c r="I74" s="534"/>
      <c r="J74" s="534"/>
      <c r="K74" s="534"/>
      <c r="L74" s="108"/>
      <c r="M74" s="535"/>
      <c r="N74" s="536"/>
      <c r="O74" s="536"/>
      <c r="P74" s="536"/>
      <c r="Q74" s="536"/>
      <c r="R74" s="536"/>
      <c r="S74" s="536"/>
      <c r="T74" s="536"/>
      <c r="U74" s="536"/>
      <c r="V74" s="536"/>
      <c r="W74" s="536"/>
      <c r="X74" s="537"/>
      <c r="Y74" s="533"/>
      <c r="Z74" s="534"/>
      <c r="AA74" s="534"/>
      <c r="AB74" s="534"/>
      <c r="AC74" s="538"/>
      <c r="AD74" s="530"/>
      <c r="AE74" s="531"/>
      <c r="AF74" s="531"/>
      <c r="AG74" s="532"/>
    </row>
    <row r="75" spans="1:33">
      <c r="A75" s="530"/>
      <c r="B75" s="531"/>
      <c r="C75" s="531"/>
      <c r="D75" s="531"/>
      <c r="E75" s="531"/>
      <c r="F75" s="532"/>
      <c r="G75" s="533"/>
      <c r="H75" s="534"/>
      <c r="I75" s="534"/>
      <c r="J75" s="534"/>
      <c r="K75" s="534"/>
      <c r="L75" s="108"/>
      <c r="M75" s="535"/>
      <c r="N75" s="536"/>
      <c r="O75" s="536"/>
      <c r="P75" s="536"/>
      <c r="Q75" s="536"/>
      <c r="R75" s="536"/>
      <c r="S75" s="536"/>
      <c r="T75" s="536"/>
      <c r="U75" s="536"/>
      <c r="V75" s="536"/>
      <c r="W75" s="536"/>
      <c r="X75" s="537"/>
      <c r="Y75" s="533"/>
      <c r="Z75" s="534"/>
      <c r="AA75" s="534"/>
      <c r="AB75" s="534"/>
      <c r="AC75" s="538"/>
      <c r="AD75" s="530"/>
      <c r="AE75" s="531"/>
      <c r="AF75" s="531"/>
      <c r="AG75" s="532"/>
    </row>
    <row r="76" spans="1:33">
      <c r="A76" s="530"/>
      <c r="B76" s="531"/>
      <c r="C76" s="531"/>
      <c r="D76" s="531"/>
      <c r="E76" s="531"/>
      <c r="F76" s="532"/>
      <c r="G76" s="533"/>
      <c r="H76" s="534"/>
      <c r="I76" s="534"/>
      <c r="J76" s="534"/>
      <c r="K76" s="534"/>
      <c r="L76" s="108"/>
      <c r="M76" s="535"/>
      <c r="N76" s="536"/>
      <c r="O76" s="536"/>
      <c r="P76" s="536"/>
      <c r="Q76" s="536"/>
      <c r="R76" s="536"/>
      <c r="S76" s="536"/>
      <c r="T76" s="536"/>
      <c r="U76" s="536"/>
      <c r="V76" s="536"/>
      <c r="W76" s="536"/>
      <c r="X76" s="537"/>
      <c r="Y76" s="533"/>
      <c r="Z76" s="534"/>
      <c r="AA76" s="534"/>
      <c r="AB76" s="534"/>
      <c r="AC76" s="538"/>
      <c r="AD76" s="530"/>
      <c r="AE76" s="531"/>
      <c r="AF76" s="531"/>
      <c r="AG76" s="532"/>
    </row>
    <row r="77" spans="1:33">
      <c r="A77" s="530"/>
      <c r="B77" s="531"/>
      <c r="C77" s="531"/>
      <c r="D77" s="531"/>
      <c r="E77" s="531"/>
      <c r="F77" s="532"/>
      <c r="G77" s="533"/>
      <c r="H77" s="534"/>
      <c r="I77" s="534"/>
      <c r="J77" s="534"/>
      <c r="K77" s="534"/>
      <c r="L77" s="108"/>
      <c r="M77" s="535"/>
      <c r="N77" s="536"/>
      <c r="O77" s="536"/>
      <c r="P77" s="536"/>
      <c r="Q77" s="536"/>
      <c r="R77" s="536"/>
      <c r="S77" s="536"/>
      <c r="T77" s="536"/>
      <c r="U77" s="536"/>
      <c r="V77" s="536"/>
      <c r="W77" s="536"/>
      <c r="X77" s="537"/>
      <c r="Y77" s="533"/>
      <c r="Z77" s="534"/>
      <c r="AA77" s="534"/>
      <c r="AB77" s="534"/>
      <c r="AC77" s="538"/>
      <c r="AD77" s="530"/>
      <c r="AE77" s="531"/>
      <c r="AF77" s="531"/>
      <c r="AG77" s="532"/>
    </row>
    <row r="78" spans="1:33">
      <c r="A78" s="530"/>
      <c r="B78" s="531"/>
      <c r="C78" s="531"/>
      <c r="D78" s="531"/>
      <c r="E78" s="531"/>
      <c r="F78" s="532"/>
      <c r="G78" s="533"/>
      <c r="H78" s="534"/>
      <c r="I78" s="534"/>
      <c r="J78" s="534"/>
      <c r="K78" s="534"/>
      <c r="L78" s="108"/>
      <c r="M78" s="535"/>
      <c r="N78" s="536"/>
      <c r="O78" s="536"/>
      <c r="P78" s="536"/>
      <c r="Q78" s="536"/>
      <c r="R78" s="536"/>
      <c r="S78" s="536"/>
      <c r="T78" s="536"/>
      <c r="U78" s="536"/>
      <c r="V78" s="536"/>
      <c r="W78" s="536"/>
      <c r="X78" s="537"/>
      <c r="Y78" s="533"/>
      <c r="Z78" s="534"/>
      <c r="AA78" s="534"/>
      <c r="AB78" s="534"/>
      <c r="AC78" s="538"/>
      <c r="AD78" s="530"/>
      <c r="AE78" s="531"/>
      <c r="AF78" s="531"/>
      <c r="AG78" s="532"/>
    </row>
    <row r="79" spans="1:33">
      <c r="A79" s="530"/>
      <c r="B79" s="531"/>
      <c r="C79" s="531"/>
      <c r="D79" s="531"/>
      <c r="E79" s="531"/>
      <c r="F79" s="532"/>
      <c r="G79" s="533"/>
      <c r="H79" s="534"/>
      <c r="I79" s="534"/>
      <c r="J79" s="534"/>
      <c r="K79" s="534"/>
      <c r="L79" s="108"/>
      <c r="M79" s="535"/>
      <c r="N79" s="536"/>
      <c r="O79" s="536"/>
      <c r="P79" s="536"/>
      <c r="Q79" s="536"/>
      <c r="R79" s="536"/>
      <c r="S79" s="536"/>
      <c r="T79" s="536"/>
      <c r="U79" s="536"/>
      <c r="V79" s="536"/>
      <c r="W79" s="536"/>
      <c r="X79" s="537"/>
      <c r="Y79" s="533"/>
      <c r="Z79" s="534"/>
      <c r="AA79" s="534"/>
      <c r="AB79" s="534"/>
      <c r="AC79" s="538"/>
      <c r="AD79" s="530"/>
      <c r="AE79" s="531"/>
      <c r="AF79" s="531"/>
      <c r="AG79" s="532"/>
    </row>
    <row r="80" spans="1:33">
      <c r="A80" s="530"/>
      <c r="B80" s="531"/>
      <c r="C80" s="531"/>
      <c r="D80" s="531"/>
      <c r="E80" s="531"/>
      <c r="F80" s="532"/>
      <c r="G80" s="533"/>
      <c r="H80" s="534"/>
      <c r="I80" s="534"/>
      <c r="J80" s="534"/>
      <c r="K80" s="534"/>
      <c r="L80" s="108"/>
      <c r="M80" s="535"/>
      <c r="N80" s="536"/>
      <c r="O80" s="536"/>
      <c r="P80" s="536"/>
      <c r="Q80" s="536"/>
      <c r="R80" s="536"/>
      <c r="S80" s="536"/>
      <c r="T80" s="536"/>
      <c r="U80" s="536"/>
      <c r="V80" s="536"/>
      <c r="W80" s="536"/>
      <c r="X80" s="537"/>
      <c r="Y80" s="533"/>
      <c r="Z80" s="534"/>
      <c r="AA80" s="534"/>
      <c r="AB80" s="534"/>
      <c r="AC80" s="538"/>
      <c r="AD80" s="530"/>
      <c r="AE80" s="531"/>
      <c r="AF80" s="531"/>
      <c r="AG80" s="532"/>
    </row>
    <row r="81" spans="1:33">
      <c r="A81" s="530"/>
      <c r="B81" s="531"/>
      <c r="C81" s="531"/>
      <c r="D81" s="531"/>
      <c r="E81" s="531"/>
      <c r="F81" s="532"/>
      <c r="G81" s="533"/>
      <c r="H81" s="534"/>
      <c r="I81" s="534"/>
      <c r="J81" s="534"/>
      <c r="K81" s="534"/>
      <c r="L81" s="108"/>
      <c r="M81" s="535"/>
      <c r="N81" s="536"/>
      <c r="O81" s="536"/>
      <c r="P81" s="536"/>
      <c r="Q81" s="536"/>
      <c r="R81" s="536"/>
      <c r="S81" s="536"/>
      <c r="T81" s="536"/>
      <c r="U81" s="536"/>
      <c r="V81" s="536"/>
      <c r="W81" s="536"/>
      <c r="X81" s="537"/>
      <c r="Y81" s="533"/>
      <c r="Z81" s="534"/>
      <c r="AA81" s="534"/>
      <c r="AB81" s="534"/>
      <c r="AC81" s="538"/>
      <c r="AD81" s="530"/>
      <c r="AE81" s="531"/>
      <c r="AF81" s="531"/>
      <c r="AG81" s="532"/>
    </row>
    <row r="82" spans="1:33">
      <c r="A82" s="530"/>
      <c r="B82" s="531"/>
      <c r="C82" s="531"/>
      <c r="D82" s="531"/>
      <c r="E82" s="531"/>
      <c r="F82" s="532"/>
      <c r="G82" s="533"/>
      <c r="H82" s="534"/>
      <c r="I82" s="534"/>
      <c r="J82" s="534"/>
      <c r="K82" s="534"/>
      <c r="L82" s="108"/>
      <c r="M82" s="535"/>
      <c r="N82" s="536"/>
      <c r="O82" s="536"/>
      <c r="P82" s="536"/>
      <c r="Q82" s="536"/>
      <c r="R82" s="536"/>
      <c r="S82" s="536"/>
      <c r="T82" s="536"/>
      <c r="U82" s="536"/>
      <c r="V82" s="536"/>
      <c r="W82" s="536"/>
      <c r="X82" s="537"/>
      <c r="Y82" s="533"/>
      <c r="Z82" s="534"/>
      <c r="AA82" s="534"/>
      <c r="AB82" s="534"/>
      <c r="AC82" s="538"/>
      <c r="AD82" s="530"/>
      <c r="AE82" s="531"/>
      <c r="AF82" s="531"/>
      <c r="AG82" s="532"/>
    </row>
    <row r="83" spans="1:33">
      <c r="A83" s="530"/>
      <c r="B83" s="531"/>
      <c r="C83" s="531"/>
      <c r="D83" s="531"/>
      <c r="E83" s="531"/>
      <c r="F83" s="532"/>
      <c r="G83" s="533"/>
      <c r="H83" s="534"/>
      <c r="I83" s="534"/>
      <c r="J83" s="534"/>
      <c r="K83" s="534"/>
      <c r="L83" s="108"/>
      <c r="M83" s="535"/>
      <c r="N83" s="536"/>
      <c r="O83" s="536"/>
      <c r="P83" s="536"/>
      <c r="Q83" s="536"/>
      <c r="R83" s="536"/>
      <c r="S83" s="536"/>
      <c r="T83" s="536"/>
      <c r="U83" s="536"/>
      <c r="V83" s="536"/>
      <c r="W83" s="536"/>
      <c r="X83" s="537"/>
      <c r="Y83" s="533"/>
      <c r="Z83" s="534"/>
      <c r="AA83" s="534"/>
      <c r="AB83" s="534"/>
      <c r="AC83" s="538"/>
      <c r="AD83" s="530"/>
      <c r="AE83" s="531"/>
      <c r="AF83" s="531"/>
      <c r="AG83" s="532"/>
    </row>
    <row r="84" spans="1:33">
      <c r="A84" s="530"/>
      <c r="B84" s="531"/>
      <c r="C84" s="531"/>
      <c r="D84" s="531"/>
      <c r="E84" s="531"/>
      <c r="F84" s="532"/>
      <c r="G84" s="533"/>
      <c r="H84" s="534"/>
      <c r="I84" s="534"/>
      <c r="J84" s="534"/>
      <c r="K84" s="534"/>
      <c r="L84" s="108"/>
      <c r="M84" s="535"/>
      <c r="N84" s="536"/>
      <c r="O84" s="536"/>
      <c r="P84" s="536"/>
      <c r="Q84" s="536"/>
      <c r="R84" s="536"/>
      <c r="S84" s="536"/>
      <c r="T84" s="536"/>
      <c r="U84" s="536"/>
      <c r="V84" s="536"/>
      <c r="W84" s="536"/>
      <c r="X84" s="537"/>
      <c r="Y84" s="533"/>
      <c r="Z84" s="534"/>
      <c r="AA84" s="534"/>
      <c r="AB84" s="534"/>
      <c r="AC84" s="538"/>
      <c r="AD84" s="530"/>
      <c r="AE84" s="531"/>
      <c r="AF84" s="531"/>
      <c r="AG84" s="532"/>
    </row>
    <row r="85" spans="1:33">
      <c r="A85" s="530"/>
      <c r="B85" s="531"/>
      <c r="C85" s="531"/>
      <c r="D85" s="531"/>
      <c r="E85" s="531"/>
      <c r="F85" s="532"/>
      <c r="G85" s="533"/>
      <c r="H85" s="534"/>
      <c r="I85" s="534"/>
      <c r="J85" s="534"/>
      <c r="K85" s="534"/>
      <c r="L85" s="108"/>
      <c r="M85" s="535"/>
      <c r="N85" s="536"/>
      <c r="O85" s="536"/>
      <c r="P85" s="536"/>
      <c r="Q85" s="536"/>
      <c r="R85" s="536"/>
      <c r="S85" s="536"/>
      <c r="T85" s="536"/>
      <c r="U85" s="536"/>
      <c r="V85" s="536"/>
      <c r="W85" s="536"/>
      <c r="X85" s="537"/>
      <c r="Y85" s="533"/>
      <c r="Z85" s="534"/>
      <c r="AA85" s="534"/>
      <c r="AB85" s="534"/>
      <c r="AC85" s="538"/>
      <c r="AD85" s="530"/>
      <c r="AE85" s="531"/>
      <c r="AF85" s="531"/>
      <c r="AG85" s="532"/>
    </row>
    <row r="86" spans="1:33">
      <c r="A86" s="530"/>
      <c r="B86" s="531"/>
      <c r="C86" s="531"/>
      <c r="D86" s="531"/>
      <c r="E86" s="531"/>
      <c r="F86" s="532"/>
      <c r="G86" s="533"/>
      <c r="H86" s="534"/>
      <c r="I86" s="534"/>
      <c r="J86" s="534"/>
      <c r="K86" s="534"/>
      <c r="L86" s="108"/>
      <c r="M86" s="535"/>
      <c r="N86" s="536"/>
      <c r="O86" s="536"/>
      <c r="P86" s="536"/>
      <c r="Q86" s="536"/>
      <c r="R86" s="536"/>
      <c r="S86" s="536"/>
      <c r="T86" s="536"/>
      <c r="U86" s="536"/>
      <c r="V86" s="536"/>
      <c r="W86" s="536"/>
      <c r="X86" s="537"/>
      <c r="Y86" s="533"/>
      <c r="Z86" s="534"/>
      <c r="AA86" s="534"/>
      <c r="AB86" s="534"/>
      <c r="AC86" s="538"/>
      <c r="AD86" s="530"/>
      <c r="AE86" s="531"/>
      <c r="AF86" s="531"/>
      <c r="AG86" s="532"/>
    </row>
    <row r="87" spans="1:33">
      <c r="A87" s="530"/>
      <c r="B87" s="531"/>
      <c r="C87" s="531"/>
      <c r="D87" s="531"/>
      <c r="E87" s="531"/>
      <c r="F87" s="532"/>
      <c r="G87" s="533"/>
      <c r="H87" s="534"/>
      <c r="I87" s="534"/>
      <c r="J87" s="534"/>
      <c r="K87" s="534"/>
      <c r="L87" s="108"/>
      <c r="M87" s="535"/>
      <c r="N87" s="536"/>
      <c r="O87" s="536"/>
      <c r="P87" s="536"/>
      <c r="Q87" s="536"/>
      <c r="R87" s="536"/>
      <c r="S87" s="536"/>
      <c r="T87" s="536"/>
      <c r="U87" s="536"/>
      <c r="V87" s="536"/>
      <c r="W87" s="536"/>
      <c r="X87" s="537"/>
      <c r="Y87" s="533"/>
      <c r="Z87" s="534"/>
      <c r="AA87" s="534"/>
      <c r="AB87" s="534"/>
      <c r="AC87" s="538"/>
      <c r="AD87" s="530"/>
      <c r="AE87" s="531"/>
      <c r="AF87" s="531"/>
      <c r="AG87" s="532"/>
    </row>
    <row r="88" spans="1:33">
      <c r="A88" s="530"/>
      <c r="B88" s="531"/>
      <c r="C88" s="531"/>
      <c r="D88" s="531"/>
      <c r="E88" s="531"/>
      <c r="F88" s="532"/>
      <c r="G88" s="533"/>
      <c r="H88" s="534"/>
      <c r="I88" s="534"/>
      <c r="J88" s="534"/>
      <c r="K88" s="534"/>
      <c r="L88" s="108"/>
      <c r="M88" s="535"/>
      <c r="N88" s="536"/>
      <c r="O88" s="536"/>
      <c r="P88" s="536"/>
      <c r="Q88" s="536"/>
      <c r="R88" s="536"/>
      <c r="S88" s="536"/>
      <c r="T88" s="536"/>
      <c r="U88" s="536"/>
      <c r="V88" s="536"/>
      <c r="W88" s="536"/>
      <c r="X88" s="537"/>
      <c r="Y88" s="533"/>
      <c r="Z88" s="534"/>
      <c r="AA88" s="534"/>
      <c r="AB88" s="534"/>
      <c r="AC88" s="538"/>
      <c r="AD88" s="530"/>
      <c r="AE88" s="531"/>
      <c r="AF88" s="531"/>
      <c r="AG88" s="532"/>
    </row>
    <row r="89" spans="1:33">
      <c r="A89" s="530"/>
      <c r="B89" s="531"/>
      <c r="C89" s="531"/>
      <c r="D89" s="531"/>
      <c r="E89" s="531"/>
      <c r="F89" s="532"/>
      <c r="G89" s="533"/>
      <c r="H89" s="534"/>
      <c r="I89" s="534"/>
      <c r="J89" s="534"/>
      <c r="K89" s="534"/>
      <c r="L89" s="108"/>
      <c r="M89" s="535"/>
      <c r="N89" s="536"/>
      <c r="O89" s="536"/>
      <c r="P89" s="536"/>
      <c r="Q89" s="536"/>
      <c r="R89" s="536"/>
      <c r="S89" s="536"/>
      <c r="T89" s="536"/>
      <c r="U89" s="536"/>
      <c r="V89" s="536"/>
      <c r="W89" s="536"/>
      <c r="X89" s="537"/>
      <c r="Y89" s="533"/>
      <c r="Z89" s="534"/>
      <c r="AA89" s="534"/>
      <c r="AB89" s="534"/>
      <c r="AC89" s="538"/>
      <c r="AD89" s="530"/>
      <c r="AE89" s="531"/>
      <c r="AF89" s="531"/>
      <c r="AG89" s="532"/>
    </row>
    <row r="90" spans="1:33">
      <c r="A90" s="530"/>
      <c r="B90" s="531"/>
      <c r="C90" s="531"/>
      <c r="D90" s="531"/>
      <c r="E90" s="531"/>
      <c r="F90" s="532"/>
      <c r="G90" s="533"/>
      <c r="H90" s="534"/>
      <c r="I90" s="534"/>
      <c r="J90" s="534"/>
      <c r="K90" s="534"/>
      <c r="L90" s="108"/>
      <c r="M90" s="535"/>
      <c r="N90" s="536"/>
      <c r="O90" s="536"/>
      <c r="P90" s="536"/>
      <c r="Q90" s="536"/>
      <c r="R90" s="536"/>
      <c r="S90" s="536"/>
      <c r="T90" s="536"/>
      <c r="U90" s="536"/>
      <c r="V90" s="536"/>
      <c r="W90" s="536"/>
      <c r="X90" s="537"/>
      <c r="Y90" s="533"/>
      <c r="Z90" s="534"/>
      <c r="AA90" s="534"/>
      <c r="AB90" s="534"/>
      <c r="AC90" s="538"/>
      <c r="AD90" s="530"/>
      <c r="AE90" s="531"/>
      <c r="AF90" s="531"/>
      <c r="AG90" s="532"/>
    </row>
    <row r="91" spans="1:33">
      <c r="A91" s="530"/>
      <c r="B91" s="531"/>
      <c r="C91" s="531"/>
      <c r="D91" s="531"/>
      <c r="E91" s="531"/>
      <c r="F91" s="532"/>
      <c r="G91" s="533"/>
      <c r="H91" s="534"/>
      <c r="I91" s="534"/>
      <c r="J91" s="534"/>
      <c r="K91" s="534"/>
      <c r="L91" s="108"/>
      <c r="M91" s="535"/>
      <c r="N91" s="536"/>
      <c r="O91" s="536"/>
      <c r="P91" s="536"/>
      <c r="Q91" s="536"/>
      <c r="R91" s="536"/>
      <c r="S91" s="536"/>
      <c r="T91" s="536"/>
      <c r="U91" s="536"/>
      <c r="V91" s="536"/>
      <c r="W91" s="536"/>
      <c r="X91" s="537"/>
      <c r="Y91" s="533"/>
      <c r="Z91" s="534"/>
      <c r="AA91" s="534"/>
      <c r="AB91" s="534"/>
      <c r="AC91" s="538"/>
      <c r="AD91" s="530"/>
      <c r="AE91" s="531"/>
      <c r="AF91" s="531"/>
      <c r="AG91" s="532"/>
    </row>
    <row r="92" spans="1:33">
      <c r="A92" s="530"/>
      <c r="B92" s="531"/>
      <c r="C92" s="531"/>
      <c r="D92" s="531"/>
      <c r="E92" s="531"/>
      <c r="F92" s="532"/>
      <c r="G92" s="533"/>
      <c r="H92" s="534"/>
      <c r="I92" s="534"/>
      <c r="J92" s="534"/>
      <c r="K92" s="534"/>
      <c r="L92" s="108"/>
      <c r="M92" s="535"/>
      <c r="N92" s="536"/>
      <c r="O92" s="536"/>
      <c r="P92" s="536"/>
      <c r="Q92" s="536"/>
      <c r="R92" s="536"/>
      <c r="S92" s="536"/>
      <c r="T92" s="536"/>
      <c r="U92" s="536"/>
      <c r="V92" s="536"/>
      <c r="W92" s="536"/>
      <c r="X92" s="537"/>
      <c r="Y92" s="533"/>
      <c r="Z92" s="534"/>
      <c r="AA92" s="534"/>
      <c r="AB92" s="534"/>
      <c r="AC92" s="538"/>
      <c r="AD92" s="530"/>
      <c r="AE92" s="531"/>
      <c r="AF92" s="531"/>
      <c r="AG92" s="532"/>
    </row>
    <row r="93" spans="1:33">
      <c r="A93" s="530"/>
      <c r="B93" s="531"/>
      <c r="C93" s="531"/>
      <c r="D93" s="531"/>
      <c r="E93" s="531"/>
      <c r="F93" s="532"/>
      <c r="G93" s="533"/>
      <c r="H93" s="534"/>
      <c r="I93" s="534"/>
      <c r="J93" s="534"/>
      <c r="K93" s="534"/>
      <c r="L93" s="108"/>
      <c r="M93" s="535"/>
      <c r="N93" s="536"/>
      <c r="O93" s="536"/>
      <c r="P93" s="536"/>
      <c r="Q93" s="536"/>
      <c r="R93" s="536"/>
      <c r="S93" s="536"/>
      <c r="T93" s="536"/>
      <c r="U93" s="536"/>
      <c r="V93" s="536"/>
      <c r="W93" s="536"/>
      <c r="X93" s="537"/>
      <c r="Y93" s="533"/>
      <c r="Z93" s="534"/>
      <c r="AA93" s="534"/>
      <c r="AB93" s="534"/>
      <c r="AC93" s="538"/>
      <c r="AD93" s="530"/>
      <c r="AE93" s="531"/>
      <c r="AF93" s="531"/>
      <c r="AG93" s="532"/>
    </row>
    <row r="94" spans="1:33">
      <c r="A94" s="530"/>
      <c r="B94" s="531"/>
      <c r="C94" s="531"/>
      <c r="D94" s="531"/>
      <c r="E94" s="531"/>
      <c r="F94" s="532"/>
      <c r="G94" s="533"/>
      <c r="H94" s="534"/>
      <c r="I94" s="534"/>
      <c r="J94" s="534"/>
      <c r="K94" s="534"/>
      <c r="L94" s="108"/>
      <c r="M94" s="535"/>
      <c r="N94" s="536"/>
      <c r="O94" s="536"/>
      <c r="P94" s="536"/>
      <c r="Q94" s="536"/>
      <c r="R94" s="536"/>
      <c r="S94" s="536"/>
      <c r="T94" s="536"/>
      <c r="U94" s="536"/>
      <c r="V94" s="536"/>
      <c r="W94" s="536"/>
      <c r="X94" s="537"/>
      <c r="Y94" s="533"/>
      <c r="Z94" s="534"/>
      <c r="AA94" s="534"/>
      <c r="AB94" s="534"/>
      <c r="AC94" s="538"/>
      <c r="AD94" s="530"/>
      <c r="AE94" s="531"/>
      <c r="AF94" s="531"/>
      <c r="AG94" s="532"/>
    </row>
    <row r="95" spans="1:33">
      <c r="A95" s="520"/>
      <c r="B95" s="521"/>
      <c r="C95" s="521"/>
      <c r="D95" s="521"/>
      <c r="E95" s="521"/>
      <c r="F95" s="522"/>
      <c r="G95" s="523"/>
      <c r="H95" s="524"/>
      <c r="I95" s="524"/>
      <c r="J95" s="524"/>
      <c r="K95" s="524"/>
      <c r="L95" s="109"/>
      <c r="M95" s="525"/>
      <c r="N95" s="526"/>
      <c r="O95" s="526"/>
      <c r="P95" s="526"/>
      <c r="Q95" s="526"/>
      <c r="R95" s="526"/>
      <c r="S95" s="526"/>
      <c r="T95" s="526"/>
      <c r="U95" s="526"/>
      <c r="V95" s="526"/>
      <c r="W95" s="526"/>
      <c r="X95" s="527"/>
      <c r="Y95" s="523"/>
      <c r="Z95" s="524"/>
      <c r="AA95" s="524"/>
      <c r="AB95" s="524"/>
      <c r="AC95" s="528"/>
      <c r="AD95" s="520"/>
      <c r="AE95" s="521"/>
      <c r="AF95" s="521"/>
      <c r="AG95" s="522"/>
    </row>
    <row r="101" spans="1:33" ht="13.5">
      <c r="A101" s="529" t="s">
        <v>90</v>
      </c>
      <c r="B101" s="529"/>
      <c r="C101" s="529"/>
      <c r="D101" s="529"/>
      <c r="E101" s="529"/>
      <c r="F101" s="529"/>
      <c r="G101" s="529"/>
      <c r="H101" s="529"/>
      <c r="I101" s="529"/>
      <c r="J101" s="529"/>
      <c r="K101" s="529"/>
      <c r="L101" s="529"/>
      <c r="M101" s="529"/>
      <c r="N101" s="529"/>
      <c r="O101" s="529"/>
      <c r="P101" s="529"/>
      <c r="Q101" s="529"/>
      <c r="R101" s="529"/>
      <c r="S101" s="529"/>
      <c r="T101" s="529"/>
      <c r="U101" s="529"/>
      <c r="V101" s="529"/>
      <c r="W101" s="529"/>
      <c r="X101" s="529"/>
      <c r="Y101" s="529"/>
      <c r="Z101" s="529"/>
      <c r="AA101" s="529"/>
      <c r="AB101" s="529"/>
      <c r="AC101" s="529"/>
      <c r="AD101" s="529"/>
      <c r="AE101" s="529"/>
      <c r="AF101" s="529"/>
      <c r="AG101" s="529"/>
    </row>
    <row r="102" spans="1:33">
      <c r="A102" s="519" t="s">
        <v>91</v>
      </c>
      <c r="B102" s="519"/>
      <c r="C102" s="519"/>
      <c r="D102" s="519"/>
      <c r="E102" s="519"/>
      <c r="F102" s="519"/>
      <c r="G102" s="519"/>
      <c r="H102" s="519" t="s">
        <v>92</v>
      </c>
      <c r="I102" s="519"/>
      <c r="J102" s="519"/>
      <c r="K102" s="519"/>
      <c r="L102" s="519"/>
      <c r="M102" s="519"/>
      <c r="N102" s="519"/>
      <c r="O102" s="519"/>
      <c r="P102" s="519" t="s">
        <v>93</v>
      </c>
      <c r="Q102" s="519"/>
      <c r="R102" s="519"/>
      <c r="S102" s="519" t="s">
        <v>94</v>
      </c>
      <c r="T102" s="519"/>
      <c r="U102" s="519"/>
      <c r="V102" s="519"/>
      <c r="W102" s="519"/>
      <c r="X102" s="519" t="s">
        <v>85</v>
      </c>
      <c r="Y102" s="519"/>
      <c r="Z102" s="519"/>
      <c r="AA102" s="519"/>
      <c r="AB102" s="519"/>
      <c r="AC102" s="519" t="s">
        <v>95</v>
      </c>
      <c r="AD102" s="519"/>
      <c r="AE102" s="519"/>
      <c r="AF102" s="519"/>
      <c r="AG102" s="519"/>
    </row>
    <row r="103" spans="1:33">
      <c r="A103" s="514"/>
      <c r="B103" s="514"/>
      <c r="C103" s="514"/>
      <c r="D103" s="514"/>
      <c r="E103" s="514"/>
      <c r="F103" s="514"/>
      <c r="G103" s="514"/>
      <c r="H103" s="515"/>
      <c r="I103" s="515"/>
      <c r="J103" s="515"/>
      <c r="K103" s="515"/>
      <c r="L103" s="515"/>
      <c r="M103" s="515"/>
      <c r="N103" s="515"/>
      <c r="O103" s="515"/>
      <c r="P103" s="516"/>
      <c r="Q103" s="516"/>
      <c r="R103" s="516"/>
      <c r="S103" s="517"/>
      <c r="T103" s="517"/>
      <c r="U103" s="517"/>
      <c r="V103" s="517"/>
      <c r="W103" s="517"/>
      <c r="X103" s="517"/>
      <c r="Y103" s="517"/>
      <c r="Z103" s="517"/>
      <c r="AA103" s="517"/>
      <c r="AB103" s="517"/>
      <c r="AC103" s="518"/>
      <c r="AD103" s="518"/>
      <c r="AE103" s="518"/>
      <c r="AF103" s="518"/>
      <c r="AG103" s="518"/>
    </row>
    <row r="104" spans="1:33">
      <c r="A104" s="504"/>
      <c r="B104" s="504"/>
      <c r="C104" s="504"/>
      <c r="D104" s="504"/>
      <c r="E104" s="504"/>
      <c r="F104" s="504"/>
      <c r="G104" s="504"/>
      <c r="H104" s="506"/>
      <c r="I104" s="506"/>
      <c r="J104" s="506"/>
      <c r="K104" s="506"/>
      <c r="L104" s="506"/>
      <c r="M104" s="506"/>
      <c r="N104" s="506"/>
      <c r="O104" s="506"/>
      <c r="P104" s="508"/>
      <c r="Q104" s="508"/>
      <c r="R104" s="508"/>
      <c r="S104" s="510"/>
      <c r="T104" s="510"/>
      <c r="U104" s="510"/>
      <c r="V104" s="510"/>
      <c r="W104" s="510"/>
      <c r="X104" s="510"/>
      <c r="Y104" s="510"/>
      <c r="Z104" s="510"/>
      <c r="AA104" s="510"/>
      <c r="AB104" s="510"/>
      <c r="AC104" s="512"/>
      <c r="AD104" s="512"/>
      <c r="AE104" s="512"/>
      <c r="AF104" s="512"/>
      <c r="AG104" s="512"/>
    </row>
    <row r="105" spans="1:33">
      <c r="A105" s="504"/>
      <c r="B105" s="504"/>
      <c r="C105" s="504"/>
      <c r="D105" s="504"/>
      <c r="E105" s="504"/>
      <c r="F105" s="504"/>
      <c r="G105" s="504"/>
      <c r="H105" s="506"/>
      <c r="I105" s="506"/>
      <c r="J105" s="506"/>
      <c r="K105" s="506"/>
      <c r="L105" s="506"/>
      <c r="M105" s="506"/>
      <c r="N105" s="506"/>
      <c r="O105" s="506"/>
      <c r="P105" s="508"/>
      <c r="Q105" s="508"/>
      <c r="R105" s="508"/>
      <c r="S105" s="510"/>
      <c r="T105" s="510"/>
      <c r="U105" s="510"/>
      <c r="V105" s="510"/>
      <c r="W105" s="510"/>
      <c r="X105" s="510"/>
      <c r="Y105" s="510"/>
      <c r="Z105" s="510"/>
      <c r="AA105" s="510"/>
      <c r="AB105" s="510"/>
      <c r="AC105" s="512"/>
      <c r="AD105" s="512"/>
      <c r="AE105" s="512"/>
      <c r="AF105" s="512"/>
      <c r="AG105" s="512"/>
    </row>
    <row r="106" spans="1:33">
      <c r="A106" s="504"/>
      <c r="B106" s="504"/>
      <c r="C106" s="504"/>
      <c r="D106" s="504"/>
      <c r="E106" s="504"/>
      <c r="F106" s="504"/>
      <c r="G106" s="504"/>
      <c r="H106" s="506"/>
      <c r="I106" s="506"/>
      <c r="J106" s="506"/>
      <c r="K106" s="506"/>
      <c r="L106" s="506"/>
      <c r="M106" s="506"/>
      <c r="N106" s="506"/>
      <c r="O106" s="506"/>
      <c r="P106" s="508"/>
      <c r="Q106" s="508"/>
      <c r="R106" s="508"/>
      <c r="S106" s="510"/>
      <c r="T106" s="510"/>
      <c r="U106" s="510"/>
      <c r="V106" s="510"/>
      <c r="W106" s="510"/>
      <c r="X106" s="510"/>
      <c r="Y106" s="510"/>
      <c r="Z106" s="510"/>
      <c r="AA106" s="510"/>
      <c r="AB106" s="510"/>
      <c r="AC106" s="512"/>
      <c r="AD106" s="512"/>
      <c r="AE106" s="512"/>
      <c r="AF106" s="512"/>
      <c r="AG106" s="512"/>
    </row>
    <row r="107" spans="1:33">
      <c r="A107" s="504"/>
      <c r="B107" s="504"/>
      <c r="C107" s="504"/>
      <c r="D107" s="504"/>
      <c r="E107" s="504"/>
      <c r="F107" s="504"/>
      <c r="G107" s="504"/>
      <c r="H107" s="506"/>
      <c r="I107" s="506"/>
      <c r="J107" s="506"/>
      <c r="K107" s="506"/>
      <c r="L107" s="506"/>
      <c r="M107" s="506"/>
      <c r="N107" s="506"/>
      <c r="O107" s="506"/>
      <c r="P107" s="508"/>
      <c r="Q107" s="508"/>
      <c r="R107" s="508"/>
      <c r="S107" s="510"/>
      <c r="T107" s="510"/>
      <c r="U107" s="510"/>
      <c r="V107" s="510"/>
      <c r="W107" s="510"/>
      <c r="X107" s="510"/>
      <c r="Y107" s="510"/>
      <c r="Z107" s="510"/>
      <c r="AA107" s="510"/>
      <c r="AB107" s="510"/>
      <c r="AC107" s="512"/>
      <c r="AD107" s="512"/>
      <c r="AE107" s="512"/>
      <c r="AF107" s="512"/>
      <c r="AG107" s="512"/>
    </row>
    <row r="108" spans="1:33">
      <c r="A108" s="504"/>
      <c r="B108" s="504"/>
      <c r="C108" s="504"/>
      <c r="D108" s="504"/>
      <c r="E108" s="504"/>
      <c r="F108" s="504"/>
      <c r="G108" s="504"/>
      <c r="H108" s="506"/>
      <c r="I108" s="506"/>
      <c r="J108" s="506"/>
      <c r="K108" s="506"/>
      <c r="L108" s="506"/>
      <c r="M108" s="506"/>
      <c r="N108" s="506"/>
      <c r="O108" s="506"/>
      <c r="P108" s="508"/>
      <c r="Q108" s="508"/>
      <c r="R108" s="508"/>
      <c r="S108" s="510"/>
      <c r="T108" s="510"/>
      <c r="U108" s="510"/>
      <c r="V108" s="510"/>
      <c r="W108" s="510"/>
      <c r="X108" s="510"/>
      <c r="Y108" s="510"/>
      <c r="Z108" s="510"/>
      <c r="AA108" s="510"/>
      <c r="AB108" s="510"/>
      <c r="AC108" s="512"/>
      <c r="AD108" s="512"/>
      <c r="AE108" s="512"/>
      <c r="AF108" s="512"/>
      <c r="AG108" s="512"/>
    </row>
    <row r="109" spans="1:33">
      <c r="A109" s="504"/>
      <c r="B109" s="504"/>
      <c r="C109" s="504"/>
      <c r="D109" s="504"/>
      <c r="E109" s="504"/>
      <c r="F109" s="504"/>
      <c r="G109" s="504"/>
      <c r="H109" s="506"/>
      <c r="I109" s="506"/>
      <c r="J109" s="506"/>
      <c r="K109" s="506"/>
      <c r="L109" s="506"/>
      <c r="M109" s="506"/>
      <c r="N109" s="506"/>
      <c r="O109" s="506"/>
      <c r="P109" s="508"/>
      <c r="Q109" s="508"/>
      <c r="R109" s="508"/>
      <c r="S109" s="510"/>
      <c r="T109" s="510"/>
      <c r="U109" s="510"/>
      <c r="V109" s="510"/>
      <c r="W109" s="510"/>
      <c r="X109" s="510"/>
      <c r="Y109" s="510"/>
      <c r="Z109" s="510"/>
      <c r="AA109" s="510"/>
      <c r="AB109" s="510"/>
      <c r="AC109" s="512"/>
      <c r="AD109" s="512"/>
      <c r="AE109" s="512"/>
      <c r="AF109" s="512"/>
      <c r="AG109" s="512"/>
    </row>
    <row r="110" spans="1:33">
      <c r="A110" s="505"/>
      <c r="B110" s="505"/>
      <c r="C110" s="505"/>
      <c r="D110" s="505"/>
      <c r="E110" s="505"/>
      <c r="F110" s="505"/>
      <c r="G110" s="505"/>
      <c r="H110" s="507"/>
      <c r="I110" s="507"/>
      <c r="J110" s="507"/>
      <c r="K110" s="507"/>
      <c r="L110" s="507"/>
      <c r="M110" s="507"/>
      <c r="N110" s="507"/>
      <c r="O110" s="507"/>
      <c r="P110" s="509"/>
      <c r="Q110" s="509"/>
      <c r="R110" s="509"/>
      <c r="S110" s="511"/>
      <c r="T110" s="511"/>
      <c r="U110" s="511"/>
      <c r="V110" s="511"/>
      <c r="W110" s="511"/>
      <c r="X110" s="511"/>
      <c r="Y110" s="511"/>
      <c r="Z110" s="511"/>
      <c r="AA110" s="511"/>
      <c r="AB110" s="511"/>
      <c r="AC110" s="513"/>
      <c r="AD110" s="513"/>
      <c r="AE110" s="513"/>
      <c r="AF110" s="513"/>
      <c r="AG110" s="513"/>
    </row>
  </sheetData>
  <sheetProtection algorithmName="SHA-512" hashValue="V6prq8VyYbOQUl2E9zOjIVFCQGlgaasFJiQhqTmfI/ktsC8fAKIEFhHocrJtLFZ0j/UQVyDd2g32KJ3Aroyqrg==" saltValue="RvHi85z8L6p3uwC1Ke2Vtg==" spinCount="100000" sheet="1" formatCells="0" formatColumns="0" formatRows="0" selectLockedCells="1"/>
  <mergeCells count="421">
    <mergeCell ref="A1:AG1"/>
    <mergeCell ref="A2:AG2"/>
    <mergeCell ref="A3:X3"/>
    <mergeCell ref="Y3:AB3"/>
    <mergeCell ref="AC3:AG3"/>
    <mergeCell ref="A4:B12"/>
    <mergeCell ref="C4:J6"/>
    <mergeCell ref="K4:Q6"/>
    <mergeCell ref="R4:Y6"/>
    <mergeCell ref="Z4:AG6"/>
    <mergeCell ref="C7:I7"/>
    <mergeCell ref="K7:P7"/>
    <mergeCell ref="R7:X7"/>
    <mergeCell ref="Z7:AF7"/>
    <mergeCell ref="C8:J11"/>
    <mergeCell ref="K8:Q8"/>
    <mergeCell ref="R8:Y11"/>
    <mergeCell ref="Z8:AG11"/>
    <mergeCell ref="K9:Q9"/>
    <mergeCell ref="K10:Q11"/>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5:F45"/>
    <mergeCell ref="G45:K45"/>
    <mergeCell ref="M45:X45"/>
    <mergeCell ref="Y45:AC45"/>
    <mergeCell ref="AD45:AG45"/>
    <mergeCell ref="A46:F46"/>
    <mergeCell ref="G46:K46"/>
    <mergeCell ref="M46:X46"/>
    <mergeCell ref="Y46:AC46"/>
    <mergeCell ref="AD46:AG46"/>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9EA0F7-68E1-4E66-8E02-50717F308C80}">
  <sheetPr>
    <tabColor rgb="FFFF99FF"/>
    <pageSetUpPr fitToPage="1"/>
  </sheetPr>
  <dimension ref="A1:AL110"/>
  <sheetViews>
    <sheetView view="pageBreakPreview" zoomScaleNormal="100" zoomScaleSheetLayoutView="100" workbookViewId="0">
      <selection activeCell="C17" sqref="C17:Y17"/>
    </sheetView>
  </sheetViews>
  <sheetFormatPr defaultColWidth="2.33203125" defaultRowHeight="12.5"/>
  <cols>
    <col min="1" max="37" width="2.33203125" style="3"/>
    <col min="38" max="52" width="0" style="3" hidden="1" customWidth="1"/>
    <col min="53" max="16384" width="2.33203125" style="3"/>
  </cols>
  <sheetData>
    <row r="1" spans="1:38" ht="15" customHeight="1">
      <c r="A1" s="568" t="s">
        <v>509</v>
      </c>
      <c r="B1" s="568"/>
      <c r="C1" s="568"/>
      <c r="D1" s="568"/>
      <c r="E1" s="568"/>
      <c r="F1" s="568"/>
      <c r="G1" s="568"/>
      <c r="H1" s="568"/>
      <c r="I1" s="568"/>
      <c r="J1" s="568"/>
      <c r="K1" s="568"/>
      <c r="L1" s="568"/>
      <c r="M1" s="568"/>
      <c r="N1" s="568"/>
      <c r="O1" s="568"/>
      <c r="P1" s="568"/>
      <c r="Q1" s="568"/>
      <c r="R1" s="568"/>
      <c r="S1" s="568"/>
      <c r="T1" s="568"/>
      <c r="U1" s="568"/>
      <c r="V1" s="568"/>
      <c r="W1" s="568"/>
      <c r="X1" s="568"/>
      <c r="Y1" s="568"/>
      <c r="Z1" s="568"/>
      <c r="AA1" s="568"/>
      <c r="AB1" s="568"/>
      <c r="AC1" s="568"/>
      <c r="AD1" s="568"/>
      <c r="AE1" s="568"/>
      <c r="AF1" s="568"/>
      <c r="AG1" s="568"/>
    </row>
    <row r="2" spans="1:38" ht="15">
      <c r="A2" s="591" t="s">
        <v>98</v>
      </c>
      <c r="B2" s="591"/>
      <c r="C2" s="591"/>
      <c r="D2" s="591"/>
      <c r="E2" s="591"/>
      <c r="F2" s="591"/>
      <c r="G2" s="591"/>
      <c r="H2" s="591"/>
      <c r="I2" s="591"/>
      <c r="J2" s="591"/>
      <c r="K2" s="591"/>
      <c r="L2" s="591"/>
      <c r="M2" s="591"/>
      <c r="N2" s="591"/>
      <c r="O2" s="591"/>
      <c r="P2" s="591"/>
      <c r="Q2" s="591"/>
      <c r="R2" s="591"/>
      <c r="S2" s="591"/>
      <c r="T2" s="591"/>
      <c r="U2" s="591"/>
      <c r="V2" s="591"/>
      <c r="W2" s="591"/>
      <c r="X2" s="591"/>
      <c r="Y2" s="591"/>
      <c r="Z2" s="591"/>
      <c r="AA2" s="591"/>
      <c r="AB2" s="591"/>
      <c r="AC2" s="591"/>
      <c r="AD2" s="591"/>
      <c r="AE2" s="591"/>
      <c r="AF2" s="591"/>
      <c r="AG2" s="591"/>
      <c r="AL2" s="144" t="s">
        <v>482</v>
      </c>
    </row>
    <row r="3" spans="1:38" ht="15.75" customHeight="1">
      <c r="A3" s="570" t="s">
        <v>485</v>
      </c>
      <c r="B3" s="570"/>
      <c r="C3" s="570"/>
      <c r="D3" s="570"/>
      <c r="E3" s="570"/>
      <c r="F3" s="570"/>
      <c r="G3" s="570"/>
      <c r="H3" s="570"/>
      <c r="I3" s="570"/>
      <c r="J3" s="570"/>
      <c r="K3" s="570"/>
      <c r="L3" s="570"/>
      <c r="M3" s="570"/>
      <c r="N3" s="570"/>
      <c r="O3" s="570"/>
      <c r="P3" s="571"/>
      <c r="Q3" s="519" t="s">
        <v>74</v>
      </c>
      <c r="R3" s="519"/>
      <c r="S3" s="519"/>
      <c r="T3" s="519"/>
      <c r="U3" s="519">
        <v>2026</v>
      </c>
      <c r="V3" s="519"/>
      <c r="W3" s="519"/>
      <c r="X3" s="519"/>
      <c r="Y3" s="556" t="s">
        <v>481</v>
      </c>
      <c r="Z3" s="556"/>
      <c r="AA3" s="595"/>
      <c r="AB3" s="595"/>
      <c r="AC3" s="595"/>
      <c r="AD3" s="595"/>
      <c r="AE3" s="519" t="s">
        <v>144</v>
      </c>
      <c r="AF3" s="519"/>
      <c r="AG3" s="519"/>
      <c r="AL3" s="145" t="s">
        <v>664</v>
      </c>
    </row>
    <row r="4" spans="1:38" ht="12" customHeight="1">
      <c r="A4" s="582" t="s">
        <v>75</v>
      </c>
      <c r="B4" s="582"/>
      <c r="C4" s="564" t="s">
        <v>76</v>
      </c>
      <c r="D4" s="564"/>
      <c r="E4" s="564"/>
      <c r="F4" s="564"/>
      <c r="G4" s="564"/>
      <c r="H4" s="564"/>
      <c r="I4" s="564"/>
      <c r="J4" s="564"/>
      <c r="K4" s="564" t="s">
        <v>77</v>
      </c>
      <c r="L4" s="564"/>
      <c r="M4" s="564"/>
      <c r="N4" s="564"/>
      <c r="O4" s="564"/>
      <c r="P4" s="564"/>
      <c r="Q4" s="564"/>
      <c r="R4" s="565" t="s">
        <v>78</v>
      </c>
      <c r="S4" s="564"/>
      <c r="T4" s="564"/>
      <c r="U4" s="564"/>
      <c r="V4" s="564"/>
      <c r="W4" s="564"/>
      <c r="X4" s="564"/>
      <c r="Y4" s="564"/>
      <c r="Z4" s="565" t="s">
        <v>79</v>
      </c>
      <c r="AA4" s="564"/>
      <c r="AB4" s="564"/>
      <c r="AC4" s="564"/>
      <c r="AD4" s="564"/>
      <c r="AE4" s="564"/>
      <c r="AF4" s="564"/>
      <c r="AG4" s="564"/>
    </row>
    <row r="5" spans="1:38" ht="12" customHeight="1">
      <c r="A5" s="582"/>
      <c r="B5" s="582"/>
      <c r="C5" s="564"/>
      <c r="D5" s="564"/>
      <c r="E5" s="564"/>
      <c r="F5" s="564"/>
      <c r="G5" s="564"/>
      <c r="H5" s="564"/>
      <c r="I5" s="564"/>
      <c r="J5" s="564"/>
      <c r="K5" s="564"/>
      <c r="L5" s="564"/>
      <c r="M5" s="564"/>
      <c r="N5" s="564"/>
      <c r="O5" s="564"/>
      <c r="P5" s="564"/>
      <c r="Q5" s="564"/>
      <c r="R5" s="564"/>
      <c r="S5" s="564"/>
      <c r="T5" s="564"/>
      <c r="U5" s="564"/>
      <c r="V5" s="564"/>
      <c r="W5" s="564"/>
      <c r="X5" s="564"/>
      <c r="Y5" s="564"/>
      <c r="Z5" s="564"/>
      <c r="AA5" s="564"/>
      <c r="AB5" s="564"/>
      <c r="AC5" s="564"/>
      <c r="AD5" s="564"/>
      <c r="AE5" s="564"/>
      <c r="AF5" s="564"/>
      <c r="AG5" s="564"/>
    </row>
    <row r="6" spans="1:38" ht="12" customHeight="1">
      <c r="A6" s="582"/>
      <c r="B6" s="582"/>
      <c r="C6" s="564"/>
      <c r="D6" s="564"/>
      <c r="E6" s="564"/>
      <c r="F6" s="564"/>
      <c r="G6" s="564"/>
      <c r="H6" s="564"/>
      <c r="I6" s="564"/>
      <c r="J6" s="564"/>
      <c r="K6" s="564"/>
      <c r="L6" s="564"/>
      <c r="M6" s="564"/>
      <c r="N6" s="564"/>
      <c r="O6" s="564"/>
      <c r="P6" s="564"/>
      <c r="Q6" s="564"/>
      <c r="R6" s="564"/>
      <c r="S6" s="564"/>
      <c r="T6" s="564"/>
      <c r="U6" s="564"/>
      <c r="V6" s="564"/>
      <c r="W6" s="564"/>
      <c r="X6" s="564"/>
      <c r="Y6" s="564"/>
      <c r="Z6" s="564"/>
      <c r="AA6" s="564"/>
      <c r="AB6" s="564"/>
      <c r="AC6" s="564"/>
      <c r="AD6" s="564"/>
      <c r="AE6" s="564"/>
      <c r="AF6" s="564"/>
      <c r="AG6" s="564"/>
    </row>
    <row r="7" spans="1:38" ht="12" customHeight="1">
      <c r="A7" s="582"/>
      <c r="B7" s="582"/>
      <c r="C7" s="567" t="str">
        <f>IF(OR('13.代表事業者2者まとめ(1年目)'!C7:I7="",'14.代表事業者2者まとめ(2年目)'!C7:I7=""),"",SUM('13.代表事業者2者まとめ(1年目)'!C7:I7,'14.代表事業者2者まとめ(2年目)'!C7:I7,'15.代表事業者2者まとめ(3年目)'!C7:I7))</f>
        <v/>
      </c>
      <c r="D7" s="567"/>
      <c r="E7" s="567"/>
      <c r="F7" s="567"/>
      <c r="G7" s="567"/>
      <c r="H7" s="567"/>
      <c r="I7" s="567"/>
      <c r="J7" s="4" t="s">
        <v>28</v>
      </c>
      <c r="K7" s="567" t="str">
        <f>IF(OR('13.代表事業者2者まとめ(1年目)'!K7:P7="",'14.代表事業者2者まとめ(2年目)'!K7:P7=""),"",SUM('13.代表事業者2者まとめ(1年目)'!K7:P7,'14.代表事業者2者まとめ(2年目)'!K7:P7,'15.代表事業者2者まとめ(3年目)'!K7:P7))</f>
        <v/>
      </c>
      <c r="L7" s="567"/>
      <c r="M7" s="567"/>
      <c r="N7" s="567"/>
      <c r="O7" s="567"/>
      <c r="P7" s="567"/>
      <c r="Q7" s="4" t="s">
        <v>28</v>
      </c>
      <c r="R7" s="567" t="str">
        <f>IF(OR('13.代表事業者2者まとめ(1年目)'!R7:X7="",'14.代表事業者2者まとめ(2年目)'!R7:X7=""),"",SUM('13.代表事業者2者まとめ(1年目)'!R7:X7,'14.代表事業者2者まとめ(2年目)'!R7:X7,'15.代表事業者2者まとめ(3年目)'!R7:X7))</f>
        <v/>
      </c>
      <c r="S7" s="567"/>
      <c r="T7" s="567"/>
      <c r="U7" s="567"/>
      <c r="V7" s="567"/>
      <c r="W7" s="567"/>
      <c r="X7" s="567"/>
      <c r="Y7" s="4" t="s">
        <v>28</v>
      </c>
      <c r="Z7" s="567" t="str">
        <f>IF(OR('13.代表事業者2者まとめ(1年目)'!Z7:AF7="",'14.代表事業者2者まとめ(2年目)'!Z7:AF7=""),"",SUM('13.代表事業者2者まとめ(1年目)'!Z7:AF7,'14.代表事業者2者まとめ(2年目)'!Z7:AF7,'15.代表事業者2者まとめ(3年目)'!Z7:AF7))</f>
        <v/>
      </c>
      <c r="AA7" s="567"/>
      <c r="AB7" s="567"/>
      <c r="AC7" s="567"/>
      <c r="AD7" s="567"/>
      <c r="AE7" s="567"/>
      <c r="AF7" s="567"/>
      <c r="AG7" s="4" t="s">
        <v>28</v>
      </c>
    </row>
    <row r="8" spans="1:38" ht="12" customHeight="1">
      <c r="A8" s="582"/>
      <c r="B8" s="582"/>
      <c r="C8" s="565" t="s">
        <v>80</v>
      </c>
      <c r="D8" s="564"/>
      <c r="E8" s="564"/>
      <c r="F8" s="564"/>
      <c r="G8" s="564"/>
      <c r="H8" s="564"/>
      <c r="I8" s="564"/>
      <c r="J8" s="564"/>
      <c r="K8" s="572" t="s">
        <v>662</v>
      </c>
      <c r="L8" s="573"/>
      <c r="M8" s="573"/>
      <c r="N8" s="573"/>
      <c r="O8" s="573"/>
      <c r="P8" s="573"/>
      <c r="Q8" s="574"/>
      <c r="R8" s="565" t="s">
        <v>81</v>
      </c>
      <c r="S8" s="564"/>
      <c r="T8" s="564"/>
      <c r="U8" s="564"/>
      <c r="V8" s="564"/>
      <c r="W8" s="564"/>
      <c r="X8" s="564"/>
      <c r="Y8" s="564"/>
      <c r="Z8" s="565" t="s">
        <v>82</v>
      </c>
      <c r="AA8" s="564"/>
      <c r="AB8" s="564"/>
      <c r="AC8" s="564"/>
      <c r="AD8" s="564"/>
      <c r="AE8" s="564"/>
      <c r="AF8" s="564"/>
      <c r="AG8" s="564"/>
    </row>
    <row r="9" spans="1:38" ht="12" customHeight="1">
      <c r="A9" s="582"/>
      <c r="B9" s="582"/>
      <c r="C9" s="564"/>
      <c r="D9" s="564"/>
      <c r="E9" s="564"/>
      <c r="F9" s="564"/>
      <c r="G9" s="564"/>
      <c r="H9" s="564"/>
      <c r="I9" s="564"/>
      <c r="J9" s="564"/>
      <c r="K9" s="575" t="str">
        <f>IF(OR(C12="",C12=0),"　　(4)の額","　　　(4)と(5)を比較して")</f>
        <v>　　(4)の額</v>
      </c>
      <c r="L9" s="576"/>
      <c r="M9" s="576"/>
      <c r="N9" s="576"/>
      <c r="O9" s="576"/>
      <c r="P9" s="576"/>
      <c r="Q9" s="577"/>
      <c r="R9" s="564"/>
      <c r="S9" s="564"/>
      <c r="T9" s="564"/>
      <c r="U9" s="564"/>
      <c r="V9" s="564"/>
      <c r="W9" s="564"/>
      <c r="X9" s="564"/>
      <c r="Y9" s="564"/>
      <c r="Z9" s="564"/>
      <c r="AA9" s="564"/>
      <c r="AB9" s="564"/>
      <c r="AC9" s="564"/>
      <c r="AD9" s="564"/>
      <c r="AE9" s="564"/>
      <c r="AF9" s="564"/>
      <c r="AG9" s="564"/>
    </row>
    <row r="10" spans="1:38" ht="12" customHeight="1">
      <c r="A10" s="582"/>
      <c r="B10" s="582"/>
      <c r="C10" s="564"/>
      <c r="D10" s="564"/>
      <c r="E10" s="564"/>
      <c r="F10" s="564"/>
      <c r="G10" s="564"/>
      <c r="H10" s="564"/>
      <c r="I10" s="564"/>
      <c r="J10" s="564"/>
      <c r="K10" s="575" t="str">
        <f>IF(OR(C12="",C12=0),"","　　少ない方の額")</f>
        <v/>
      </c>
      <c r="L10" s="576"/>
      <c r="M10" s="576"/>
      <c r="N10" s="576"/>
      <c r="O10" s="576"/>
      <c r="P10" s="576"/>
      <c r="Q10" s="577"/>
      <c r="R10" s="564"/>
      <c r="S10" s="564"/>
      <c r="T10" s="564"/>
      <c r="U10" s="564"/>
      <c r="V10" s="564"/>
      <c r="W10" s="564"/>
      <c r="X10" s="564"/>
      <c r="Y10" s="564"/>
      <c r="Z10" s="564"/>
      <c r="AA10" s="564"/>
      <c r="AB10" s="564"/>
      <c r="AC10" s="564"/>
      <c r="AD10" s="564"/>
      <c r="AE10" s="564"/>
      <c r="AF10" s="564"/>
      <c r="AG10" s="564"/>
    </row>
    <row r="11" spans="1:38" ht="12" customHeight="1">
      <c r="A11" s="582"/>
      <c r="B11" s="582"/>
      <c r="C11" s="564"/>
      <c r="D11" s="564"/>
      <c r="E11" s="564"/>
      <c r="F11" s="564"/>
      <c r="G11" s="564"/>
      <c r="H11" s="564"/>
      <c r="I11" s="564"/>
      <c r="J11" s="564"/>
      <c r="K11" s="578"/>
      <c r="L11" s="579"/>
      <c r="M11" s="579"/>
      <c r="N11" s="579"/>
      <c r="O11" s="579"/>
      <c r="P11" s="579"/>
      <c r="Q11" s="580"/>
      <c r="R11" s="564"/>
      <c r="S11" s="564"/>
      <c r="T11" s="564"/>
      <c r="U11" s="564"/>
      <c r="V11" s="564"/>
      <c r="W11" s="564"/>
      <c r="X11" s="564"/>
      <c r="Y11" s="564"/>
      <c r="Z11" s="564"/>
      <c r="AA11" s="564"/>
      <c r="AB11" s="564"/>
      <c r="AC11" s="564"/>
      <c r="AD11" s="564"/>
      <c r="AE11" s="564"/>
      <c r="AF11" s="564"/>
      <c r="AG11" s="564"/>
      <c r="AL11" s="144"/>
    </row>
    <row r="12" spans="1:38" ht="12" customHeight="1">
      <c r="A12" s="582"/>
      <c r="B12" s="582"/>
      <c r="C12" s="588" t="str">
        <f>IF(OR('13.代表事業者2者まとめ(1年目)'!C12:I12="",'14.代表事業者2者まとめ(2年目)'!C12:I12=""),"",SUM('13.代表事業者2者まとめ(1年目)'!C12:I12,'14.代表事業者2者まとめ(2年目)'!C12:I12,'15.代表事業者2者まとめ(3年目)'!C12:I12))</f>
        <v/>
      </c>
      <c r="D12" s="588"/>
      <c r="E12" s="588"/>
      <c r="F12" s="588"/>
      <c r="G12" s="588"/>
      <c r="H12" s="588"/>
      <c r="I12" s="588"/>
      <c r="J12" s="4" t="s">
        <v>28</v>
      </c>
      <c r="K12" s="567" t="str">
        <f>IF(OR('13.代表事業者2者まとめ(1年目)'!K12:P12="",'14.代表事業者2者まとめ(2年目)'!K12:P12=""),"",SUM('13.代表事業者2者まとめ(1年目)'!K12:P12,'14.代表事業者2者まとめ(2年目)'!K12:P12,'15.代表事業者2者まとめ(3年目)'!K12:P12))</f>
        <v/>
      </c>
      <c r="L12" s="567"/>
      <c r="M12" s="567"/>
      <c r="N12" s="567"/>
      <c r="O12" s="567"/>
      <c r="P12" s="567"/>
      <c r="Q12" s="4" t="s">
        <v>28</v>
      </c>
      <c r="R12" s="567" t="str">
        <f>IF(OR('13.代表事業者2者まとめ(1年目)'!R12:X12="",'14.代表事業者2者まとめ(2年目)'!R12:X12=""),"",SUM('13.代表事業者2者まとめ(1年目)'!R12:X12,'14.代表事業者2者まとめ(2年目)'!R12:X12,'15.代表事業者2者まとめ(3年目)'!R12:X12))</f>
        <v/>
      </c>
      <c r="S12" s="567"/>
      <c r="T12" s="567"/>
      <c r="U12" s="567"/>
      <c r="V12" s="567"/>
      <c r="W12" s="567"/>
      <c r="X12" s="567"/>
      <c r="Y12" s="4" t="s">
        <v>28</v>
      </c>
      <c r="Z12" s="567" t="str">
        <f>IF(OR('13.代表事業者2者まとめ(1年目)'!Z12:AF12="",'14.代表事業者2者まとめ(2年目)'!Z12:AF12=""),"",MIN(SUM('13.代表事業者2者まとめ(1年目)'!Z12,'14.代表事業者2者まとめ(2年目)'!Z12,'15.代表事業者2者まとめ(3年目)'!Z12),事業のパラメータ!AF8))</f>
        <v/>
      </c>
      <c r="AA12" s="567"/>
      <c r="AB12" s="567"/>
      <c r="AC12" s="567"/>
      <c r="AD12" s="567"/>
      <c r="AE12" s="567"/>
      <c r="AF12" s="567"/>
      <c r="AG12" s="4" t="s">
        <v>28</v>
      </c>
      <c r="AL12" s="145" t="s">
        <v>489</v>
      </c>
    </row>
    <row r="13" spans="1:38" ht="12" customHeight="1">
      <c r="A13" s="589" t="s">
        <v>83</v>
      </c>
      <c r="B13" s="590"/>
      <c r="C13" s="590"/>
      <c r="D13" s="590"/>
      <c r="E13" s="590"/>
      <c r="F13" s="590"/>
      <c r="G13" s="590"/>
      <c r="H13" s="590"/>
      <c r="I13" s="590"/>
      <c r="J13" s="590"/>
      <c r="K13" s="590"/>
      <c r="L13" s="590"/>
      <c r="M13" s="590"/>
      <c r="N13" s="590"/>
      <c r="O13" s="590"/>
      <c r="P13" s="590"/>
      <c r="Q13" s="590"/>
      <c r="R13" s="590"/>
      <c r="S13" s="590"/>
      <c r="T13" s="590"/>
      <c r="U13" s="590"/>
      <c r="V13" s="590"/>
      <c r="W13" s="590"/>
      <c r="X13" s="590"/>
      <c r="Y13" s="590"/>
      <c r="Z13" s="590"/>
      <c r="AA13" s="590"/>
      <c r="AB13" s="590"/>
      <c r="AC13" s="590"/>
      <c r="AD13" s="590"/>
      <c r="AE13" s="590"/>
      <c r="AF13" s="590"/>
      <c r="AG13" s="590"/>
    </row>
    <row r="14" spans="1:38" ht="12" customHeight="1">
      <c r="A14" s="519" t="s">
        <v>84</v>
      </c>
      <c r="B14" s="519"/>
      <c r="C14" s="519"/>
      <c r="D14" s="519"/>
      <c r="E14" s="519"/>
      <c r="F14" s="519"/>
      <c r="G14" s="550" t="s">
        <v>85</v>
      </c>
      <c r="H14" s="551"/>
      <c r="I14" s="551"/>
      <c r="J14" s="551"/>
      <c r="K14" s="551"/>
      <c r="L14" s="552"/>
      <c r="M14" s="556" t="s">
        <v>86</v>
      </c>
      <c r="N14" s="556"/>
      <c r="O14" s="556"/>
      <c r="P14" s="556"/>
      <c r="Q14" s="556"/>
      <c r="R14" s="556"/>
      <c r="S14" s="556"/>
      <c r="T14" s="556"/>
      <c r="U14" s="556"/>
      <c r="V14" s="556"/>
      <c r="W14" s="556"/>
      <c r="X14" s="556"/>
      <c r="Y14" s="556"/>
      <c r="Z14" s="556"/>
      <c r="AA14" s="556"/>
      <c r="AB14" s="556"/>
      <c r="AC14" s="557"/>
      <c r="AD14" s="519" t="s">
        <v>87</v>
      </c>
      <c r="AE14" s="519"/>
      <c r="AF14" s="519"/>
      <c r="AG14" s="519"/>
    </row>
    <row r="15" spans="1:38" ht="12" customHeight="1">
      <c r="A15" s="519"/>
      <c r="B15" s="519"/>
      <c r="C15" s="519"/>
      <c r="D15" s="519"/>
      <c r="E15" s="519"/>
      <c r="F15" s="519"/>
      <c r="G15" s="553"/>
      <c r="H15" s="554"/>
      <c r="I15" s="554"/>
      <c r="J15" s="554"/>
      <c r="K15" s="554"/>
      <c r="L15" s="555"/>
      <c r="M15" s="558" t="s">
        <v>88</v>
      </c>
      <c r="N15" s="558"/>
      <c r="O15" s="558"/>
      <c r="P15" s="558"/>
      <c r="Q15" s="558"/>
      <c r="R15" s="558"/>
      <c r="S15" s="558"/>
      <c r="T15" s="558"/>
      <c r="U15" s="558"/>
      <c r="V15" s="558"/>
      <c r="W15" s="558"/>
      <c r="X15" s="559"/>
      <c r="Y15" s="519" t="s">
        <v>85</v>
      </c>
      <c r="Z15" s="519"/>
      <c r="AA15" s="519"/>
      <c r="AB15" s="519"/>
      <c r="AC15" s="519"/>
      <c r="AD15" s="519"/>
      <c r="AE15" s="519"/>
      <c r="AF15" s="519"/>
      <c r="AG15" s="519"/>
    </row>
    <row r="16" spans="1:38" ht="12" customHeight="1">
      <c r="A16" s="539"/>
      <c r="B16" s="540"/>
      <c r="C16" s="540"/>
      <c r="D16" s="540"/>
      <c r="E16" s="540"/>
      <c r="F16" s="541"/>
      <c r="G16" s="542"/>
      <c r="H16" s="543"/>
      <c r="I16" s="543"/>
      <c r="J16" s="543"/>
      <c r="K16" s="543"/>
      <c r="L16" s="107"/>
      <c r="M16" s="544"/>
      <c r="N16" s="545"/>
      <c r="O16" s="545"/>
      <c r="P16" s="545"/>
      <c r="Q16" s="545"/>
      <c r="R16" s="545"/>
      <c r="S16" s="545"/>
      <c r="T16" s="545"/>
      <c r="U16" s="545"/>
      <c r="V16" s="545"/>
      <c r="W16" s="545"/>
      <c r="X16" s="546"/>
      <c r="Y16" s="542"/>
      <c r="Z16" s="543"/>
      <c r="AA16" s="543"/>
      <c r="AB16" s="543"/>
      <c r="AC16" s="547"/>
      <c r="AD16" s="539"/>
      <c r="AE16" s="540"/>
      <c r="AF16" s="540"/>
      <c r="AG16" s="541"/>
    </row>
    <row r="17" spans="1:33" ht="12" customHeight="1">
      <c r="A17" s="530"/>
      <c r="B17" s="531"/>
      <c r="C17" s="531"/>
      <c r="D17" s="531"/>
      <c r="E17" s="531"/>
      <c r="F17" s="532"/>
      <c r="G17" s="533"/>
      <c r="H17" s="534"/>
      <c r="I17" s="534"/>
      <c r="J17" s="534"/>
      <c r="K17" s="534"/>
      <c r="L17" s="108"/>
      <c r="M17" s="535"/>
      <c r="N17" s="536"/>
      <c r="O17" s="536"/>
      <c r="P17" s="536"/>
      <c r="Q17" s="536"/>
      <c r="R17" s="536"/>
      <c r="S17" s="536"/>
      <c r="T17" s="536"/>
      <c r="U17" s="536"/>
      <c r="V17" s="536"/>
      <c r="W17" s="536"/>
      <c r="X17" s="537"/>
      <c r="Y17" s="533"/>
      <c r="Z17" s="534"/>
      <c r="AA17" s="534"/>
      <c r="AB17" s="534"/>
      <c r="AC17" s="538"/>
      <c r="AD17" s="530"/>
      <c r="AE17" s="531"/>
      <c r="AF17" s="531"/>
      <c r="AG17" s="532"/>
    </row>
    <row r="18" spans="1:33" ht="12" customHeight="1">
      <c r="A18" s="530"/>
      <c r="B18" s="531"/>
      <c r="C18" s="531"/>
      <c r="D18" s="531"/>
      <c r="E18" s="531"/>
      <c r="F18" s="532"/>
      <c r="G18" s="533"/>
      <c r="H18" s="534"/>
      <c r="I18" s="534"/>
      <c r="J18" s="534"/>
      <c r="K18" s="534"/>
      <c r="L18" s="108"/>
      <c r="M18" s="535"/>
      <c r="N18" s="536"/>
      <c r="O18" s="536"/>
      <c r="P18" s="536"/>
      <c r="Q18" s="536"/>
      <c r="R18" s="536"/>
      <c r="S18" s="536"/>
      <c r="T18" s="536"/>
      <c r="U18" s="536"/>
      <c r="V18" s="536"/>
      <c r="W18" s="536"/>
      <c r="X18" s="537"/>
      <c r="Y18" s="533"/>
      <c r="Z18" s="534"/>
      <c r="AA18" s="534"/>
      <c r="AB18" s="534"/>
      <c r="AC18" s="538"/>
      <c r="AD18" s="530"/>
      <c r="AE18" s="531"/>
      <c r="AF18" s="531"/>
      <c r="AG18" s="532"/>
    </row>
    <row r="19" spans="1:33" ht="12" customHeight="1">
      <c r="A19" s="530"/>
      <c r="B19" s="531"/>
      <c r="C19" s="531"/>
      <c r="D19" s="531"/>
      <c r="E19" s="531"/>
      <c r="F19" s="532"/>
      <c r="G19" s="533"/>
      <c r="H19" s="534"/>
      <c r="I19" s="534"/>
      <c r="J19" s="534"/>
      <c r="K19" s="534"/>
      <c r="L19" s="108"/>
      <c r="M19" s="535"/>
      <c r="N19" s="536"/>
      <c r="O19" s="536"/>
      <c r="P19" s="536"/>
      <c r="Q19" s="536"/>
      <c r="R19" s="536"/>
      <c r="S19" s="536"/>
      <c r="T19" s="536"/>
      <c r="U19" s="536"/>
      <c r="V19" s="536"/>
      <c r="W19" s="536"/>
      <c r="X19" s="537"/>
      <c r="Y19" s="533"/>
      <c r="Z19" s="534"/>
      <c r="AA19" s="534"/>
      <c r="AB19" s="534"/>
      <c r="AC19" s="538"/>
      <c r="AD19" s="530"/>
      <c r="AE19" s="531"/>
      <c r="AF19" s="531"/>
      <c r="AG19" s="532"/>
    </row>
    <row r="20" spans="1:33" ht="12" customHeight="1">
      <c r="A20" s="530"/>
      <c r="B20" s="531"/>
      <c r="C20" s="531"/>
      <c r="D20" s="531"/>
      <c r="E20" s="531"/>
      <c r="F20" s="532"/>
      <c r="G20" s="533"/>
      <c r="H20" s="534"/>
      <c r="I20" s="534"/>
      <c r="J20" s="534"/>
      <c r="K20" s="534"/>
      <c r="L20" s="108"/>
      <c r="M20" s="535"/>
      <c r="N20" s="536"/>
      <c r="O20" s="536"/>
      <c r="P20" s="536"/>
      <c r="Q20" s="536"/>
      <c r="R20" s="536"/>
      <c r="S20" s="536"/>
      <c r="T20" s="536"/>
      <c r="U20" s="536"/>
      <c r="V20" s="536"/>
      <c r="W20" s="536"/>
      <c r="X20" s="537"/>
      <c r="Y20" s="533"/>
      <c r="Z20" s="534"/>
      <c r="AA20" s="534"/>
      <c r="AB20" s="534"/>
      <c r="AC20" s="538"/>
      <c r="AD20" s="530"/>
      <c r="AE20" s="531"/>
      <c r="AF20" s="531"/>
      <c r="AG20" s="532"/>
    </row>
    <row r="21" spans="1:33" ht="12" customHeight="1">
      <c r="A21" s="530"/>
      <c r="B21" s="531"/>
      <c r="C21" s="531"/>
      <c r="D21" s="531"/>
      <c r="E21" s="531"/>
      <c r="F21" s="532"/>
      <c r="G21" s="533"/>
      <c r="H21" s="534"/>
      <c r="I21" s="534"/>
      <c r="J21" s="534"/>
      <c r="K21" s="534"/>
      <c r="L21" s="108"/>
      <c r="M21" s="535"/>
      <c r="N21" s="536"/>
      <c r="O21" s="536"/>
      <c r="P21" s="536"/>
      <c r="Q21" s="536"/>
      <c r="R21" s="536"/>
      <c r="S21" s="536"/>
      <c r="T21" s="536"/>
      <c r="U21" s="536"/>
      <c r="V21" s="536"/>
      <c r="W21" s="536"/>
      <c r="X21" s="537"/>
      <c r="Y21" s="533"/>
      <c r="Z21" s="534"/>
      <c r="AA21" s="534"/>
      <c r="AB21" s="534"/>
      <c r="AC21" s="538"/>
      <c r="AD21" s="530"/>
      <c r="AE21" s="531"/>
      <c r="AF21" s="531"/>
      <c r="AG21" s="532"/>
    </row>
    <row r="22" spans="1:33" ht="12" customHeight="1">
      <c r="A22" s="530"/>
      <c r="B22" s="531"/>
      <c r="C22" s="531"/>
      <c r="D22" s="531"/>
      <c r="E22" s="531"/>
      <c r="F22" s="532"/>
      <c r="G22" s="533"/>
      <c r="H22" s="534"/>
      <c r="I22" s="534"/>
      <c r="J22" s="534"/>
      <c r="K22" s="534"/>
      <c r="L22" s="108"/>
      <c r="M22" s="535"/>
      <c r="N22" s="536"/>
      <c r="O22" s="536"/>
      <c r="P22" s="536"/>
      <c r="Q22" s="536"/>
      <c r="R22" s="536"/>
      <c r="S22" s="536"/>
      <c r="T22" s="536"/>
      <c r="U22" s="536"/>
      <c r="V22" s="536"/>
      <c r="W22" s="536"/>
      <c r="X22" s="537"/>
      <c r="Y22" s="533"/>
      <c r="Z22" s="534"/>
      <c r="AA22" s="534"/>
      <c r="AB22" s="534"/>
      <c r="AC22" s="538"/>
      <c r="AD22" s="530"/>
      <c r="AE22" s="531"/>
      <c r="AF22" s="531"/>
      <c r="AG22" s="532"/>
    </row>
    <row r="23" spans="1:33" ht="12" customHeight="1">
      <c r="A23" s="530"/>
      <c r="B23" s="531"/>
      <c r="C23" s="531"/>
      <c r="D23" s="531"/>
      <c r="E23" s="531"/>
      <c r="F23" s="532"/>
      <c r="G23" s="533"/>
      <c r="H23" s="534"/>
      <c r="I23" s="534"/>
      <c r="J23" s="534"/>
      <c r="K23" s="534"/>
      <c r="L23" s="108"/>
      <c r="M23" s="535"/>
      <c r="N23" s="536"/>
      <c r="O23" s="536"/>
      <c r="P23" s="536"/>
      <c r="Q23" s="536"/>
      <c r="R23" s="536"/>
      <c r="S23" s="536"/>
      <c r="T23" s="536"/>
      <c r="U23" s="536"/>
      <c r="V23" s="536"/>
      <c r="W23" s="536"/>
      <c r="X23" s="537"/>
      <c r="Y23" s="533"/>
      <c r="Z23" s="534"/>
      <c r="AA23" s="534"/>
      <c r="AB23" s="534"/>
      <c r="AC23" s="538"/>
      <c r="AD23" s="530"/>
      <c r="AE23" s="531"/>
      <c r="AF23" s="531"/>
      <c r="AG23" s="532"/>
    </row>
    <row r="24" spans="1:33" ht="12" customHeight="1">
      <c r="A24" s="530"/>
      <c r="B24" s="531"/>
      <c r="C24" s="531"/>
      <c r="D24" s="531"/>
      <c r="E24" s="531"/>
      <c r="F24" s="532"/>
      <c r="G24" s="533"/>
      <c r="H24" s="534"/>
      <c r="I24" s="534"/>
      <c r="J24" s="534"/>
      <c r="K24" s="534"/>
      <c r="L24" s="108"/>
      <c r="M24" s="535"/>
      <c r="N24" s="536"/>
      <c r="O24" s="536"/>
      <c r="P24" s="536"/>
      <c r="Q24" s="536"/>
      <c r="R24" s="536"/>
      <c r="S24" s="536"/>
      <c r="T24" s="536"/>
      <c r="U24" s="536"/>
      <c r="V24" s="536"/>
      <c r="W24" s="536"/>
      <c r="X24" s="537"/>
      <c r="Y24" s="533"/>
      <c r="Z24" s="534"/>
      <c r="AA24" s="534"/>
      <c r="AB24" s="534"/>
      <c r="AC24" s="538"/>
      <c r="AD24" s="530"/>
      <c r="AE24" s="531"/>
      <c r="AF24" s="531"/>
      <c r="AG24" s="532"/>
    </row>
    <row r="25" spans="1:33" ht="12" customHeight="1">
      <c r="A25" s="530"/>
      <c r="B25" s="531"/>
      <c r="C25" s="531"/>
      <c r="D25" s="531"/>
      <c r="E25" s="531"/>
      <c r="F25" s="532"/>
      <c r="G25" s="533"/>
      <c r="H25" s="534"/>
      <c r="I25" s="534"/>
      <c r="J25" s="534"/>
      <c r="K25" s="534"/>
      <c r="L25" s="108"/>
      <c r="M25" s="535"/>
      <c r="N25" s="536"/>
      <c r="O25" s="536"/>
      <c r="P25" s="536"/>
      <c r="Q25" s="536"/>
      <c r="R25" s="536"/>
      <c r="S25" s="536"/>
      <c r="T25" s="536"/>
      <c r="U25" s="536"/>
      <c r="V25" s="536"/>
      <c r="W25" s="536"/>
      <c r="X25" s="537"/>
      <c r="Y25" s="533"/>
      <c r="Z25" s="534"/>
      <c r="AA25" s="534"/>
      <c r="AB25" s="534"/>
      <c r="AC25" s="538"/>
      <c r="AD25" s="530"/>
      <c r="AE25" s="531"/>
      <c r="AF25" s="531"/>
      <c r="AG25" s="532"/>
    </row>
    <row r="26" spans="1:33" ht="12" customHeight="1">
      <c r="A26" s="530"/>
      <c r="B26" s="531"/>
      <c r="C26" s="531"/>
      <c r="D26" s="531"/>
      <c r="E26" s="531"/>
      <c r="F26" s="532"/>
      <c r="G26" s="533"/>
      <c r="H26" s="534"/>
      <c r="I26" s="534"/>
      <c r="J26" s="534"/>
      <c r="K26" s="534"/>
      <c r="L26" s="108"/>
      <c r="M26" s="535"/>
      <c r="N26" s="536"/>
      <c r="O26" s="536"/>
      <c r="P26" s="536"/>
      <c r="Q26" s="536"/>
      <c r="R26" s="536"/>
      <c r="S26" s="536"/>
      <c r="T26" s="536"/>
      <c r="U26" s="536"/>
      <c r="V26" s="536"/>
      <c r="W26" s="536"/>
      <c r="X26" s="537"/>
      <c r="Y26" s="533"/>
      <c r="Z26" s="534"/>
      <c r="AA26" s="534"/>
      <c r="AB26" s="534"/>
      <c r="AC26" s="538"/>
      <c r="AD26" s="530"/>
      <c r="AE26" s="531"/>
      <c r="AF26" s="531"/>
      <c r="AG26" s="532"/>
    </row>
    <row r="27" spans="1:33" ht="12" customHeight="1">
      <c r="A27" s="530"/>
      <c r="B27" s="531"/>
      <c r="C27" s="531"/>
      <c r="D27" s="531"/>
      <c r="E27" s="531"/>
      <c r="F27" s="532"/>
      <c r="G27" s="533"/>
      <c r="H27" s="534"/>
      <c r="I27" s="534"/>
      <c r="J27" s="534"/>
      <c r="K27" s="534"/>
      <c r="L27" s="108"/>
      <c r="M27" s="535"/>
      <c r="N27" s="536"/>
      <c r="O27" s="536"/>
      <c r="P27" s="536"/>
      <c r="Q27" s="536"/>
      <c r="R27" s="536"/>
      <c r="S27" s="536"/>
      <c r="T27" s="536"/>
      <c r="U27" s="536"/>
      <c r="V27" s="536"/>
      <c r="W27" s="536"/>
      <c r="X27" s="537"/>
      <c r="Y27" s="533"/>
      <c r="Z27" s="534"/>
      <c r="AA27" s="534"/>
      <c r="AB27" s="534"/>
      <c r="AC27" s="538"/>
      <c r="AD27" s="530"/>
      <c r="AE27" s="531"/>
      <c r="AF27" s="531"/>
      <c r="AG27" s="532"/>
    </row>
    <row r="28" spans="1:33" ht="12" customHeight="1">
      <c r="A28" s="530"/>
      <c r="B28" s="531"/>
      <c r="C28" s="531"/>
      <c r="D28" s="531"/>
      <c r="E28" s="531"/>
      <c r="F28" s="532"/>
      <c r="G28" s="533"/>
      <c r="H28" s="534"/>
      <c r="I28" s="534"/>
      <c r="J28" s="534"/>
      <c r="K28" s="534"/>
      <c r="L28" s="108"/>
      <c r="M28" s="535"/>
      <c r="N28" s="536"/>
      <c r="O28" s="536"/>
      <c r="P28" s="536"/>
      <c r="Q28" s="536"/>
      <c r="R28" s="536"/>
      <c r="S28" s="536"/>
      <c r="T28" s="536"/>
      <c r="U28" s="536"/>
      <c r="V28" s="536"/>
      <c r="W28" s="536"/>
      <c r="X28" s="537"/>
      <c r="Y28" s="533"/>
      <c r="Z28" s="534"/>
      <c r="AA28" s="534"/>
      <c r="AB28" s="534"/>
      <c r="AC28" s="538"/>
      <c r="AD28" s="530"/>
      <c r="AE28" s="531"/>
      <c r="AF28" s="531"/>
      <c r="AG28" s="532"/>
    </row>
    <row r="29" spans="1:33" ht="12" customHeight="1">
      <c r="A29" s="530"/>
      <c r="B29" s="531"/>
      <c r="C29" s="531"/>
      <c r="D29" s="531"/>
      <c r="E29" s="531"/>
      <c r="F29" s="532"/>
      <c r="G29" s="533"/>
      <c r="H29" s="534"/>
      <c r="I29" s="534"/>
      <c r="J29" s="534"/>
      <c r="K29" s="534"/>
      <c r="L29" s="108"/>
      <c r="M29" s="535"/>
      <c r="N29" s="536"/>
      <c r="O29" s="536"/>
      <c r="P29" s="536"/>
      <c r="Q29" s="536"/>
      <c r="R29" s="536"/>
      <c r="S29" s="536"/>
      <c r="T29" s="536"/>
      <c r="U29" s="536"/>
      <c r="V29" s="536"/>
      <c r="W29" s="536"/>
      <c r="X29" s="537"/>
      <c r="Y29" s="533"/>
      <c r="Z29" s="534"/>
      <c r="AA29" s="534"/>
      <c r="AB29" s="534"/>
      <c r="AC29" s="538"/>
      <c r="AD29" s="530"/>
      <c r="AE29" s="531"/>
      <c r="AF29" s="531"/>
      <c r="AG29" s="532"/>
    </row>
    <row r="30" spans="1:33" ht="12" customHeight="1">
      <c r="A30" s="530"/>
      <c r="B30" s="531"/>
      <c r="C30" s="531"/>
      <c r="D30" s="531"/>
      <c r="E30" s="531"/>
      <c r="F30" s="532"/>
      <c r="G30" s="533"/>
      <c r="H30" s="534"/>
      <c r="I30" s="534"/>
      <c r="J30" s="534"/>
      <c r="K30" s="534"/>
      <c r="L30" s="108"/>
      <c r="M30" s="535"/>
      <c r="N30" s="536"/>
      <c r="O30" s="536"/>
      <c r="P30" s="536"/>
      <c r="Q30" s="536"/>
      <c r="R30" s="536"/>
      <c r="S30" s="536"/>
      <c r="T30" s="536"/>
      <c r="U30" s="536"/>
      <c r="V30" s="536"/>
      <c r="W30" s="536"/>
      <c r="X30" s="537"/>
      <c r="Y30" s="533"/>
      <c r="Z30" s="534"/>
      <c r="AA30" s="534"/>
      <c r="AB30" s="534"/>
      <c r="AC30" s="538"/>
      <c r="AD30" s="530"/>
      <c r="AE30" s="531"/>
      <c r="AF30" s="531"/>
      <c r="AG30" s="532"/>
    </row>
    <row r="31" spans="1:33" ht="12" customHeight="1">
      <c r="A31" s="530"/>
      <c r="B31" s="531"/>
      <c r="C31" s="531"/>
      <c r="D31" s="531"/>
      <c r="E31" s="531"/>
      <c r="F31" s="532"/>
      <c r="G31" s="533"/>
      <c r="H31" s="534"/>
      <c r="I31" s="534"/>
      <c r="J31" s="534"/>
      <c r="K31" s="534"/>
      <c r="L31" s="108"/>
      <c r="M31" s="535"/>
      <c r="N31" s="536"/>
      <c r="O31" s="536"/>
      <c r="P31" s="536"/>
      <c r="Q31" s="536"/>
      <c r="R31" s="536"/>
      <c r="S31" s="536"/>
      <c r="T31" s="536"/>
      <c r="U31" s="536"/>
      <c r="V31" s="536"/>
      <c r="W31" s="536"/>
      <c r="X31" s="537"/>
      <c r="Y31" s="533"/>
      <c r="Z31" s="534"/>
      <c r="AA31" s="534"/>
      <c r="AB31" s="534"/>
      <c r="AC31" s="538"/>
      <c r="AD31" s="530"/>
      <c r="AE31" s="531"/>
      <c r="AF31" s="531"/>
      <c r="AG31" s="532"/>
    </row>
    <row r="32" spans="1:33" ht="12" customHeight="1">
      <c r="A32" s="530"/>
      <c r="B32" s="531"/>
      <c r="C32" s="531"/>
      <c r="D32" s="531"/>
      <c r="E32" s="531"/>
      <c r="F32" s="532"/>
      <c r="G32" s="533"/>
      <c r="H32" s="534"/>
      <c r="I32" s="534"/>
      <c r="J32" s="534"/>
      <c r="K32" s="534"/>
      <c r="L32" s="108"/>
      <c r="M32" s="535"/>
      <c r="N32" s="536"/>
      <c r="O32" s="536"/>
      <c r="P32" s="536"/>
      <c r="Q32" s="536"/>
      <c r="R32" s="536"/>
      <c r="S32" s="536"/>
      <c r="T32" s="536"/>
      <c r="U32" s="536"/>
      <c r="V32" s="536"/>
      <c r="W32" s="536"/>
      <c r="X32" s="537"/>
      <c r="Y32" s="533"/>
      <c r="Z32" s="534"/>
      <c r="AA32" s="534"/>
      <c r="AB32" s="534"/>
      <c r="AC32" s="538"/>
      <c r="AD32" s="530"/>
      <c r="AE32" s="531"/>
      <c r="AF32" s="531"/>
      <c r="AG32" s="532"/>
    </row>
    <row r="33" spans="1:33" ht="12" customHeight="1">
      <c r="A33" s="530"/>
      <c r="B33" s="531"/>
      <c r="C33" s="531"/>
      <c r="D33" s="531"/>
      <c r="E33" s="531"/>
      <c r="F33" s="532"/>
      <c r="G33" s="533"/>
      <c r="H33" s="534"/>
      <c r="I33" s="534"/>
      <c r="J33" s="534"/>
      <c r="K33" s="534"/>
      <c r="L33" s="108"/>
      <c r="M33" s="535"/>
      <c r="N33" s="536"/>
      <c r="O33" s="536"/>
      <c r="P33" s="536"/>
      <c r="Q33" s="536"/>
      <c r="R33" s="536"/>
      <c r="S33" s="536"/>
      <c r="T33" s="536"/>
      <c r="U33" s="536"/>
      <c r="V33" s="536"/>
      <c r="W33" s="536"/>
      <c r="X33" s="537"/>
      <c r="Y33" s="533"/>
      <c r="Z33" s="534"/>
      <c r="AA33" s="534"/>
      <c r="AB33" s="534"/>
      <c r="AC33" s="538"/>
      <c r="AD33" s="530"/>
      <c r="AE33" s="531"/>
      <c r="AF33" s="531"/>
      <c r="AG33" s="532"/>
    </row>
    <row r="34" spans="1:33" ht="12" customHeight="1">
      <c r="A34" s="530"/>
      <c r="B34" s="531"/>
      <c r="C34" s="531"/>
      <c r="D34" s="531"/>
      <c r="E34" s="531"/>
      <c r="F34" s="532"/>
      <c r="G34" s="533"/>
      <c r="H34" s="534"/>
      <c r="I34" s="534"/>
      <c r="J34" s="534"/>
      <c r="K34" s="534"/>
      <c r="L34" s="108"/>
      <c r="M34" s="535"/>
      <c r="N34" s="536"/>
      <c r="O34" s="536"/>
      <c r="P34" s="536"/>
      <c r="Q34" s="536"/>
      <c r="R34" s="536"/>
      <c r="S34" s="536"/>
      <c r="T34" s="536"/>
      <c r="U34" s="536"/>
      <c r="V34" s="536"/>
      <c r="W34" s="536"/>
      <c r="X34" s="537"/>
      <c r="Y34" s="533"/>
      <c r="Z34" s="534"/>
      <c r="AA34" s="534"/>
      <c r="AB34" s="534"/>
      <c r="AC34" s="538"/>
      <c r="AD34" s="530"/>
      <c r="AE34" s="531"/>
      <c r="AF34" s="531"/>
      <c r="AG34" s="532"/>
    </row>
    <row r="35" spans="1:33" ht="12" customHeight="1">
      <c r="A35" s="530"/>
      <c r="B35" s="531"/>
      <c r="C35" s="531"/>
      <c r="D35" s="531"/>
      <c r="E35" s="531"/>
      <c r="F35" s="532"/>
      <c r="G35" s="533"/>
      <c r="H35" s="534"/>
      <c r="I35" s="534"/>
      <c r="J35" s="534"/>
      <c r="K35" s="534"/>
      <c r="L35" s="108"/>
      <c r="M35" s="535"/>
      <c r="N35" s="536"/>
      <c r="O35" s="536"/>
      <c r="P35" s="536"/>
      <c r="Q35" s="536"/>
      <c r="R35" s="536"/>
      <c r="S35" s="536"/>
      <c r="T35" s="536"/>
      <c r="U35" s="536"/>
      <c r="V35" s="536"/>
      <c r="W35" s="536"/>
      <c r="X35" s="537"/>
      <c r="Y35" s="533"/>
      <c r="Z35" s="534"/>
      <c r="AA35" s="534"/>
      <c r="AB35" s="534"/>
      <c r="AC35" s="538"/>
      <c r="AD35" s="530"/>
      <c r="AE35" s="531"/>
      <c r="AF35" s="531"/>
      <c r="AG35" s="532"/>
    </row>
    <row r="36" spans="1:33" ht="12" customHeight="1">
      <c r="A36" s="530"/>
      <c r="B36" s="531"/>
      <c r="C36" s="531"/>
      <c r="D36" s="531"/>
      <c r="E36" s="531"/>
      <c r="F36" s="532"/>
      <c r="G36" s="533"/>
      <c r="H36" s="534"/>
      <c r="I36" s="534"/>
      <c r="J36" s="534"/>
      <c r="K36" s="534"/>
      <c r="L36" s="108"/>
      <c r="M36" s="535"/>
      <c r="N36" s="536"/>
      <c r="O36" s="536"/>
      <c r="P36" s="536"/>
      <c r="Q36" s="536"/>
      <c r="R36" s="536"/>
      <c r="S36" s="536"/>
      <c r="T36" s="536"/>
      <c r="U36" s="536"/>
      <c r="V36" s="536"/>
      <c r="W36" s="536"/>
      <c r="X36" s="537"/>
      <c r="Y36" s="533"/>
      <c r="Z36" s="534"/>
      <c r="AA36" s="534"/>
      <c r="AB36" s="534"/>
      <c r="AC36" s="538"/>
      <c r="AD36" s="530"/>
      <c r="AE36" s="531"/>
      <c r="AF36" s="531"/>
      <c r="AG36" s="532"/>
    </row>
    <row r="37" spans="1:33" ht="12" customHeight="1">
      <c r="A37" s="530"/>
      <c r="B37" s="531"/>
      <c r="C37" s="531"/>
      <c r="D37" s="531"/>
      <c r="E37" s="531"/>
      <c r="F37" s="532"/>
      <c r="G37" s="533"/>
      <c r="H37" s="534"/>
      <c r="I37" s="534"/>
      <c r="J37" s="534"/>
      <c r="K37" s="534"/>
      <c r="L37" s="108"/>
      <c r="M37" s="535"/>
      <c r="N37" s="536"/>
      <c r="O37" s="536"/>
      <c r="P37" s="536"/>
      <c r="Q37" s="536"/>
      <c r="R37" s="536"/>
      <c r="S37" s="536"/>
      <c r="T37" s="536"/>
      <c r="U37" s="536"/>
      <c r="V37" s="536"/>
      <c r="W37" s="536"/>
      <c r="X37" s="537"/>
      <c r="Y37" s="533"/>
      <c r="Z37" s="534"/>
      <c r="AA37" s="534"/>
      <c r="AB37" s="534"/>
      <c r="AC37" s="538"/>
      <c r="AD37" s="530"/>
      <c r="AE37" s="531"/>
      <c r="AF37" s="531"/>
      <c r="AG37" s="532"/>
    </row>
    <row r="38" spans="1:33" ht="12" customHeight="1">
      <c r="A38" s="530"/>
      <c r="B38" s="531"/>
      <c r="C38" s="531"/>
      <c r="D38" s="531"/>
      <c r="E38" s="531"/>
      <c r="F38" s="532"/>
      <c r="G38" s="533"/>
      <c r="H38" s="534"/>
      <c r="I38" s="534"/>
      <c r="J38" s="534"/>
      <c r="K38" s="534"/>
      <c r="L38" s="108"/>
      <c r="M38" s="535"/>
      <c r="N38" s="536"/>
      <c r="O38" s="536"/>
      <c r="P38" s="536"/>
      <c r="Q38" s="536"/>
      <c r="R38" s="536"/>
      <c r="S38" s="536"/>
      <c r="T38" s="536"/>
      <c r="U38" s="536"/>
      <c r="V38" s="536"/>
      <c r="W38" s="536"/>
      <c r="X38" s="537"/>
      <c r="Y38" s="533"/>
      <c r="Z38" s="534"/>
      <c r="AA38" s="534"/>
      <c r="AB38" s="534"/>
      <c r="AC38" s="538"/>
      <c r="AD38" s="530"/>
      <c r="AE38" s="531"/>
      <c r="AF38" s="531"/>
      <c r="AG38" s="532"/>
    </row>
    <row r="39" spans="1:33" ht="12" customHeight="1">
      <c r="A39" s="530"/>
      <c r="B39" s="531"/>
      <c r="C39" s="531"/>
      <c r="D39" s="531"/>
      <c r="E39" s="531"/>
      <c r="F39" s="532"/>
      <c r="G39" s="533"/>
      <c r="H39" s="534"/>
      <c r="I39" s="534"/>
      <c r="J39" s="534"/>
      <c r="K39" s="534"/>
      <c r="L39" s="108"/>
      <c r="M39" s="535"/>
      <c r="N39" s="536"/>
      <c r="O39" s="536"/>
      <c r="P39" s="536"/>
      <c r="Q39" s="536"/>
      <c r="R39" s="536"/>
      <c r="S39" s="536"/>
      <c r="T39" s="536"/>
      <c r="U39" s="536"/>
      <c r="V39" s="536"/>
      <c r="W39" s="536"/>
      <c r="X39" s="537"/>
      <c r="Y39" s="533"/>
      <c r="Z39" s="534"/>
      <c r="AA39" s="534"/>
      <c r="AB39" s="534"/>
      <c r="AC39" s="538"/>
      <c r="AD39" s="530"/>
      <c r="AE39" s="531"/>
      <c r="AF39" s="531"/>
      <c r="AG39" s="532"/>
    </row>
    <row r="40" spans="1:33" ht="12" customHeight="1">
      <c r="A40" s="530"/>
      <c r="B40" s="531"/>
      <c r="C40" s="531"/>
      <c r="D40" s="531"/>
      <c r="E40" s="531"/>
      <c r="F40" s="532"/>
      <c r="G40" s="533"/>
      <c r="H40" s="534"/>
      <c r="I40" s="534"/>
      <c r="J40" s="534"/>
      <c r="K40" s="534"/>
      <c r="L40" s="108"/>
      <c r="M40" s="535"/>
      <c r="N40" s="536"/>
      <c r="O40" s="536"/>
      <c r="P40" s="536"/>
      <c r="Q40" s="536"/>
      <c r="R40" s="536"/>
      <c r="S40" s="536"/>
      <c r="T40" s="536"/>
      <c r="U40" s="536"/>
      <c r="V40" s="536"/>
      <c r="W40" s="536"/>
      <c r="X40" s="537"/>
      <c r="Y40" s="533"/>
      <c r="Z40" s="534"/>
      <c r="AA40" s="534"/>
      <c r="AB40" s="534"/>
      <c r="AC40" s="538"/>
      <c r="AD40" s="530"/>
      <c r="AE40" s="531"/>
      <c r="AF40" s="531"/>
      <c r="AG40" s="532"/>
    </row>
    <row r="41" spans="1:33" ht="12" customHeight="1">
      <c r="A41" s="530"/>
      <c r="B41" s="531"/>
      <c r="C41" s="531"/>
      <c r="D41" s="531"/>
      <c r="E41" s="531"/>
      <c r="F41" s="532"/>
      <c r="G41" s="533"/>
      <c r="H41" s="534"/>
      <c r="I41" s="534"/>
      <c r="J41" s="534"/>
      <c r="K41" s="534"/>
      <c r="L41" s="108"/>
      <c r="M41" s="535"/>
      <c r="N41" s="536"/>
      <c r="O41" s="536"/>
      <c r="P41" s="536"/>
      <c r="Q41" s="536"/>
      <c r="R41" s="536"/>
      <c r="S41" s="536"/>
      <c r="T41" s="536"/>
      <c r="U41" s="536"/>
      <c r="V41" s="536"/>
      <c r="W41" s="536"/>
      <c r="X41" s="537"/>
      <c r="Y41" s="533"/>
      <c r="Z41" s="534"/>
      <c r="AA41" s="534"/>
      <c r="AB41" s="534"/>
      <c r="AC41" s="538"/>
      <c r="AD41" s="530"/>
      <c r="AE41" s="531"/>
      <c r="AF41" s="531"/>
      <c r="AG41" s="532"/>
    </row>
    <row r="42" spans="1:33" ht="12" customHeight="1">
      <c r="A42" s="530"/>
      <c r="B42" s="531"/>
      <c r="C42" s="531"/>
      <c r="D42" s="531"/>
      <c r="E42" s="531"/>
      <c r="F42" s="532"/>
      <c r="G42" s="533"/>
      <c r="H42" s="534"/>
      <c r="I42" s="534"/>
      <c r="J42" s="534"/>
      <c r="K42" s="534"/>
      <c r="L42" s="108"/>
      <c r="M42" s="535"/>
      <c r="N42" s="536"/>
      <c r="O42" s="536"/>
      <c r="P42" s="536"/>
      <c r="Q42" s="536"/>
      <c r="R42" s="536"/>
      <c r="S42" s="536"/>
      <c r="T42" s="536"/>
      <c r="U42" s="536"/>
      <c r="V42" s="536"/>
      <c r="W42" s="536"/>
      <c r="X42" s="537"/>
      <c r="Y42" s="533"/>
      <c r="Z42" s="534"/>
      <c r="AA42" s="534"/>
      <c r="AB42" s="534"/>
      <c r="AC42" s="538"/>
      <c r="AD42" s="530"/>
      <c r="AE42" s="531"/>
      <c r="AF42" s="531"/>
      <c r="AG42" s="532"/>
    </row>
    <row r="43" spans="1:33" ht="12" customHeight="1">
      <c r="A43" s="530"/>
      <c r="B43" s="531"/>
      <c r="C43" s="531"/>
      <c r="D43" s="531"/>
      <c r="E43" s="531"/>
      <c r="F43" s="532"/>
      <c r="G43" s="533"/>
      <c r="H43" s="534"/>
      <c r="I43" s="534"/>
      <c r="J43" s="534"/>
      <c r="K43" s="534"/>
      <c r="L43" s="108"/>
      <c r="M43" s="535"/>
      <c r="N43" s="536"/>
      <c r="O43" s="536"/>
      <c r="P43" s="536"/>
      <c r="Q43" s="536"/>
      <c r="R43" s="536"/>
      <c r="S43" s="536"/>
      <c r="T43" s="536"/>
      <c r="U43" s="536"/>
      <c r="V43" s="536"/>
      <c r="W43" s="536"/>
      <c r="X43" s="537"/>
      <c r="Y43" s="533"/>
      <c r="Z43" s="534"/>
      <c r="AA43" s="534"/>
      <c r="AB43" s="534"/>
      <c r="AC43" s="538"/>
      <c r="AD43" s="530"/>
      <c r="AE43" s="531"/>
      <c r="AF43" s="531"/>
      <c r="AG43" s="532"/>
    </row>
    <row r="44" spans="1:33" ht="12" customHeight="1">
      <c r="A44" s="530"/>
      <c r="B44" s="531"/>
      <c r="C44" s="531"/>
      <c r="D44" s="531"/>
      <c r="E44" s="531"/>
      <c r="F44" s="532"/>
      <c r="G44" s="533"/>
      <c r="H44" s="534"/>
      <c r="I44" s="534"/>
      <c r="J44" s="534"/>
      <c r="K44" s="534"/>
      <c r="L44" s="108"/>
      <c r="M44" s="535"/>
      <c r="N44" s="536"/>
      <c r="O44" s="536"/>
      <c r="P44" s="536"/>
      <c r="Q44" s="536"/>
      <c r="R44" s="536"/>
      <c r="S44" s="536"/>
      <c r="T44" s="536"/>
      <c r="U44" s="536"/>
      <c r="V44" s="536"/>
      <c r="W44" s="536"/>
      <c r="X44" s="537"/>
      <c r="Y44" s="533"/>
      <c r="Z44" s="534"/>
      <c r="AA44" s="534"/>
      <c r="AB44" s="534"/>
      <c r="AC44" s="538"/>
      <c r="AD44" s="530"/>
      <c r="AE44" s="531"/>
      <c r="AF44" s="531"/>
      <c r="AG44" s="532"/>
    </row>
    <row r="45" spans="1:33" ht="12" customHeight="1">
      <c r="A45" s="520"/>
      <c r="B45" s="521"/>
      <c r="C45" s="521"/>
      <c r="D45" s="521"/>
      <c r="E45" s="521"/>
      <c r="F45" s="522"/>
      <c r="G45" s="523"/>
      <c r="H45" s="524"/>
      <c r="I45" s="524"/>
      <c r="J45" s="524"/>
      <c r="K45" s="524"/>
      <c r="L45" s="109"/>
      <c r="M45" s="525"/>
      <c r="N45" s="526"/>
      <c r="O45" s="526"/>
      <c r="P45" s="526"/>
      <c r="Q45" s="526"/>
      <c r="R45" s="526"/>
      <c r="S45" s="526"/>
      <c r="T45" s="526"/>
      <c r="U45" s="526"/>
      <c r="V45" s="526"/>
      <c r="W45" s="526"/>
      <c r="X45" s="527"/>
      <c r="Y45" s="523"/>
      <c r="Z45" s="524"/>
      <c r="AA45" s="524"/>
      <c r="AB45" s="524"/>
      <c r="AC45" s="528"/>
      <c r="AD45" s="520"/>
      <c r="AE45" s="521"/>
      <c r="AF45" s="521"/>
      <c r="AG45" s="522"/>
    </row>
    <row r="46" spans="1:33" ht="12" customHeight="1">
      <c r="A46" s="519" t="s">
        <v>89</v>
      </c>
      <c r="B46" s="519"/>
      <c r="C46" s="519"/>
      <c r="D46" s="519"/>
      <c r="E46" s="519"/>
      <c r="F46" s="519"/>
      <c r="G46" s="561" t="str">
        <f>IF(SUM(G16:G45,G63:K95)=0,"",SUM(G16:G45,G63:K95))</f>
        <v/>
      </c>
      <c r="H46" s="561" t="str">
        <f>IF(SUM(H16:H45)=0,"",SUM(H16:H45))</f>
        <v/>
      </c>
      <c r="I46" s="561" t="str">
        <f>IF(SUM(I16:I45)=0,"",SUM(I16:I45))</f>
        <v/>
      </c>
      <c r="J46" s="561" t="str">
        <f>IF(SUM(J16:J45)=0,"",SUM(J16:J45))</f>
        <v/>
      </c>
      <c r="K46" s="561" t="str">
        <f>IF(SUM(K16:K45)=0,"",SUM(K16:K45))</f>
        <v/>
      </c>
      <c r="L46" s="4" t="s">
        <v>28</v>
      </c>
      <c r="M46" s="562"/>
      <c r="N46" s="562"/>
      <c r="O46" s="562"/>
      <c r="P46" s="562"/>
      <c r="Q46" s="562"/>
      <c r="R46" s="562"/>
      <c r="S46" s="562"/>
      <c r="T46" s="562"/>
      <c r="U46" s="562"/>
      <c r="V46" s="562"/>
      <c r="W46" s="562"/>
      <c r="X46" s="562"/>
      <c r="Y46" s="563"/>
      <c r="Z46" s="563"/>
      <c r="AA46" s="563"/>
      <c r="AB46" s="563"/>
      <c r="AC46" s="563"/>
      <c r="AD46" s="519"/>
      <c r="AE46" s="519"/>
      <c r="AF46" s="519"/>
      <c r="AG46" s="519"/>
    </row>
    <row r="47" spans="1:33" ht="15.75" customHeight="1">
      <c r="A47" s="586" t="s">
        <v>90</v>
      </c>
      <c r="B47" s="587"/>
      <c r="C47" s="587"/>
      <c r="D47" s="587"/>
      <c r="E47" s="587"/>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row>
    <row r="48" spans="1:33">
      <c r="A48" s="519" t="s">
        <v>91</v>
      </c>
      <c r="B48" s="519"/>
      <c r="C48" s="519"/>
      <c r="D48" s="519"/>
      <c r="E48" s="519"/>
      <c r="F48" s="519"/>
      <c r="G48" s="519"/>
      <c r="H48" s="519" t="s">
        <v>92</v>
      </c>
      <c r="I48" s="519"/>
      <c r="J48" s="519"/>
      <c r="K48" s="519"/>
      <c r="L48" s="519"/>
      <c r="M48" s="519"/>
      <c r="N48" s="519"/>
      <c r="O48" s="519"/>
      <c r="P48" s="519" t="s">
        <v>93</v>
      </c>
      <c r="Q48" s="519"/>
      <c r="R48" s="519"/>
      <c r="S48" s="519" t="s">
        <v>94</v>
      </c>
      <c r="T48" s="519"/>
      <c r="U48" s="519"/>
      <c r="V48" s="519"/>
      <c r="W48" s="519"/>
      <c r="X48" s="519" t="s">
        <v>85</v>
      </c>
      <c r="Y48" s="519"/>
      <c r="Z48" s="519"/>
      <c r="AA48" s="519"/>
      <c r="AB48" s="519"/>
      <c r="AC48" s="519" t="s">
        <v>95</v>
      </c>
      <c r="AD48" s="519"/>
      <c r="AE48" s="519"/>
      <c r="AF48" s="519"/>
      <c r="AG48" s="519"/>
    </row>
    <row r="49" spans="1:33">
      <c r="A49" s="514"/>
      <c r="B49" s="514"/>
      <c r="C49" s="514"/>
      <c r="D49" s="514"/>
      <c r="E49" s="514"/>
      <c r="F49" s="514"/>
      <c r="G49" s="514"/>
      <c r="H49" s="515"/>
      <c r="I49" s="515"/>
      <c r="J49" s="515"/>
      <c r="K49" s="515"/>
      <c r="L49" s="515"/>
      <c r="M49" s="515"/>
      <c r="N49" s="515"/>
      <c r="O49" s="515"/>
      <c r="P49" s="516"/>
      <c r="Q49" s="516"/>
      <c r="R49" s="516"/>
      <c r="S49" s="517"/>
      <c r="T49" s="517"/>
      <c r="U49" s="517"/>
      <c r="V49" s="517"/>
      <c r="W49" s="517"/>
      <c r="X49" s="517"/>
      <c r="Y49" s="517"/>
      <c r="Z49" s="517"/>
      <c r="AA49" s="517"/>
      <c r="AB49" s="517"/>
      <c r="AC49" s="518"/>
      <c r="AD49" s="518"/>
      <c r="AE49" s="518"/>
      <c r="AF49" s="518"/>
      <c r="AG49" s="518"/>
    </row>
    <row r="50" spans="1:33">
      <c r="A50" s="504"/>
      <c r="B50" s="504"/>
      <c r="C50" s="504"/>
      <c r="D50" s="504"/>
      <c r="E50" s="504"/>
      <c r="F50" s="504"/>
      <c r="G50" s="504"/>
      <c r="H50" s="506"/>
      <c r="I50" s="506"/>
      <c r="J50" s="506"/>
      <c r="K50" s="506"/>
      <c r="L50" s="506"/>
      <c r="M50" s="506"/>
      <c r="N50" s="506"/>
      <c r="O50" s="506"/>
      <c r="P50" s="508"/>
      <c r="Q50" s="508"/>
      <c r="R50" s="508"/>
      <c r="S50" s="510"/>
      <c r="T50" s="510"/>
      <c r="U50" s="510"/>
      <c r="V50" s="510"/>
      <c r="W50" s="510"/>
      <c r="X50" s="510"/>
      <c r="Y50" s="510"/>
      <c r="Z50" s="510"/>
      <c r="AA50" s="510"/>
      <c r="AB50" s="510"/>
      <c r="AC50" s="512"/>
      <c r="AD50" s="512"/>
      <c r="AE50" s="512"/>
      <c r="AF50" s="512"/>
      <c r="AG50" s="512"/>
    </row>
    <row r="51" spans="1:33">
      <c r="A51" s="504"/>
      <c r="B51" s="504"/>
      <c r="C51" s="504"/>
      <c r="D51" s="504"/>
      <c r="E51" s="504"/>
      <c r="F51" s="504"/>
      <c r="G51" s="504"/>
      <c r="H51" s="506"/>
      <c r="I51" s="506"/>
      <c r="J51" s="506"/>
      <c r="K51" s="506"/>
      <c r="L51" s="506"/>
      <c r="M51" s="506"/>
      <c r="N51" s="506"/>
      <c r="O51" s="506"/>
      <c r="P51" s="508"/>
      <c r="Q51" s="508"/>
      <c r="R51" s="508"/>
      <c r="S51" s="510"/>
      <c r="T51" s="510"/>
      <c r="U51" s="510"/>
      <c r="V51" s="510"/>
      <c r="W51" s="510"/>
      <c r="X51" s="510"/>
      <c r="Y51" s="510"/>
      <c r="Z51" s="510"/>
      <c r="AA51" s="510"/>
      <c r="AB51" s="510"/>
      <c r="AC51" s="512"/>
      <c r="AD51" s="512"/>
      <c r="AE51" s="512"/>
      <c r="AF51" s="512"/>
      <c r="AG51" s="512"/>
    </row>
    <row r="52" spans="1:33">
      <c r="A52" s="504"/>
      <c r="B52" s="504"/>
      <c r="C52" s="504"/>
      <c r="D52" s="504"/>
      <c r="E52" s="504"/>
      <c r="F52" s="504"/>
      <c r="G52" s="504"/>
      <c r="H52" s="506"/>
      <c r="I52" s="506"/>
      <c r="J52" s="506"/>
      <c r="K52" s="506"/>
      <c r="L52" s="506"/>
      <c r="M52" s="506"/>
      <c r="N52" s="506"/>
      <c r="O52" s="506"/>
      <c r="P52" s="508"/>
      <c r="Q52" s="508"/>
      <c r="R52" s="508"/>
      <c r="S52" s="510"/>
      <c r="T52" s="510"/>
      <c r="U52" s="510"/>
      <c r="V52" s="510"/>
      <c r="W52" s="510"/>
      <c r="X52" s="510"/>
      <c r="Y52" s="510"/>
      <c r="Z52" s="510"/>
      <c r="AA52" s="510"/>
      <c r="AB52" s="510"/>
      <c r="AC52" s="512"/>
      <c r="AD52" s="512"/>
      <c r="AE52" s="512"/>
      <c r="AF52" s="512"/>
      <c r="AG52" s="512"/>
    </row>
    <row r="53" spans="1:33">
      <c r="A53" s="504"/>
      <c r="B53" s="504"/>
      <c r="C53" s="504"/>
      <c r="D53" s="504"/>
      <c r="E53" s="504"/>
      <c r="F53" s="504"/>
      <c r="G53" s="504"/>
      <c r="H53" s="506"/>
      <c r="I53" s="506"/>
      <c r="J53" s="506"/>
      <c r="K53" s="506"/>
      <c r="L53" s="506"/>
      <c r="M53" s="506"/>
      <c r="N53" s="506"/>
      <c r="O53" s="506"/>
      <c r="P53" s="508"/>
      <c r="Q53" s="508"/>
      <c r="R53" s="508"/>
      <c r="S53" s="510"/>
      <c r="T53" s="510"/>
      <c r="U53" s="510"/>
      <c r="V53" s="510"/>
      <c r="W53" s="510"/>
      <c r="X53" s="510"/>
      <c r="Y53" s="510"/>
      <c r="Z53" s="510"/>
      <c r="AA53" s="510"/>
      <c r="AB53" s="510"/>
      <c r="AC53" s="512"/>
      <c r="AD53" s="512"/>
      <c r="AE53" s="512"/>
      <c r="AF53" s="512"/>
      <c r="AG53" s="512"/>
    </row>
    <row r="54" spans="1:33">
      <c r="A54" s="504"/>
      <c r="B54" s="504"/>
      <c r="C54" s="504"/>
      <c r="D54" s="504"/>
      <c r="E54" s="504"/>
      <c r="F54" s="504"/>
      <c r="G54" s="504"/>
      <c r="H54" s="506"/>
      <c r="I54" s="506"/>
      <c r="J54" s="506"/>
      <c r="K54" s="506"/>
      <c r="L54" s="506"/>
      <c r="M54" s="506"/>
      <c r="N54" s="506"/>
      <c r="O54" s="506"/>
      <c r="P54" s="508"/>
      <c r="Q54" s="508"/>
      <c r="R54" s="508"/>
      <c r="S54" s="510"/>
      <c r="T54" s="510"/>
      <c r="U54" s="510"/>
      <c r="V54" s="510"/>
      <c r="W54" s="510"/>
      <c r="X54" s="510"/>
      <c r="Y54" s="510"/>
      <c r="Z54" s="510"/>
      <c r="AA54" s="510"/>
      <c r="AB54" s="510"/>
      <c r="AC54" s="512"/>
      <c r="AD54" s="512"/>
      <c r="AE54" s="512"/>
      <c r="AF54" s="512"/>
      <c r="AG54" s="512"/>
    </row>
    <row r="55" spans="1:33">
      <c r="A55" s="504"/>
      <c r="B55" s="504"/>
      <c r="C55" s="504"/>
      <c r="D55" s="504"/>
      <c r="E55" s="504"/>
      <c r="F55" s="504"/>
      <c r="G55" s="504"/>
      <c r="H55" s="506"/>
      <c r="I55" s="506"/>
      <c r="J55" s="506"/>
      <c r="K55" s="506"/>
      <c r="L55" s="506"/>
      <c r="M55" s="506"/>
      <c r="N55" s="506"/>
      <c r="O55" s="506"/>
      <c r="P55" s="508"/>
      <c r="Q55" s="508"/>
      <c r="R55" s="508"/>
      <c r="S55" s="510"/>
      <c r="T55" s="510"/>
      <c r="U55" s="510"/>
      <c r="V55" s="510"/>
      <c r="W55" s="510"/>
      <c r="X55" s="510"/>
      <c r="Y55" s="510"/>
      <c r="Z55" s="510"/>
      <c r="AA55" s="510"/>
      <c r="AB55" s="510"/>
      <c r="AC55" s="512"/>
      <c r="AD55" s="512"/>
      <c r="AE55" s="512"/>
      <c r="AF55" s="512"/>
      <c r="AG55" s="512"/>
    </row>
    <row r="56" spans="1:33">
      <c r="A56" s="504"/>
      <c r="B56" s="504"/>
      <c r="C56" s="504"/>
      <c r="D56" s="504"/>
      <c r="E56" s="504"/>
      <c r="F56" s="504"/>
      <c r="G56" s="504"/>
      <c r="H56" s="506"/>
      <c r="I56" s="506"/>
      <c r="J56" s="506"/>
      <c r="K56" s="506"/>
      <c r="L56" s="506"/>
      <c r="M56" s="506"/>
      <c r="N56" s="506"/>
      <c r="O56" s="506"/>
      <c r="P56" s="508"/>
      <c r="Q56" s="508"/>
      <c r="R56" s="508"/>
      <c r="S56" s="510"/>
      <c r="T56" s="510"/>
      <c r="U56" s="510"/>
      <c r="V56" s="510"/>
      <c r="W56" s="510"/>
      <c r="X56" s="510"/>
      <c r="Y56" s="510"/>
      <c r="Z56" s="510"/>
      <c r="AA56" s="510"/>
      <c r="AB56" s="510"/>
      <c r="AC56" s="512"/>
      <c r="AD56" s="512"/>
      <c r="AE56" s="512"/>
      <c r="AF56" s="512"/>
      <c r="AG56" s="512"/>
    </row>
    <row r="57" spans="1:33" ht="18" customHeight="1">
      <c r="A57" s="548" t="s">
        <v>214</v>
      </c>
      <c r="B57" s="548"/>
      <c r="C57" s="548"/>
      <c r="D57" s="548"/>
      <c r="E57" s="548"/>
      <c r="F57" s="548"/>
      <c r="G57" s="548"/>
      <c r="H57" s="548"/>
      <c r="I57" s="548"/>
      <c r="J57" s="548"/>
      <c r="K57" s="548"/>
      <c r="L57" s="548"/>
      <c r="M57" s="548"/>
      <c r="N57" s="548"/>
      <c r="O57" s="548"/>
      <c r="P57" s="548"/>
      <c r="Q57" s="548"/>
      <c r="R57" s="548"/>
      <c r="S57" s="548"/>
      <c r="T57" s="548"/>
      <c r="U57" s="548"/>
      <c r="V57" s="548"/>
      <c r="W57" s="548"/>
      <c r="X57" s="548"/>
      <c r="Y57" s="548"/>
      <c r="Z57" s="548"/>
      <c r="AA57" s="548"/>
      <c r="AB57" s="548"/>
      <c r="AC57" s="548"/>
      <c r="AD57" s="548"/>
      <c r="AE57" s="548"/>
      <c r="AF57" s="548"/>
      <c r="AG57" s="548"/>
    </row>
    <row r="60" spans="1:33">
      <c r="A60" s="549" t="s">
        <v>83</v>
      </c>
      <c r="B60" s="549"/>
      <c r="C60" s="549"/>
      <c r="D60" s="549"/>
      <c r="E60" s="549"/>
      <c r="F60" s="549"/>
      <c r="G60" s="549"/>
      <c r="H60" s="549"/>
      <c r="I60" s="549"/>
    </row>
    <row r="61" spans="1:33">
      <c r="A61" s="519" t="s">
        <v>84</v>
      </c>
      <c r="B61" s="519"/>
      <c r="C61" s="519"/>
      <c r="D61" s="519"/>
      <c r="E61" s="519"/>
      <c r="F61" s="519"/>
      <c r="G61" s="550" t="s">
        <v>85</v>
      </c>
      <c r="H61" s="551"/>
      <c r="I61" s="551"/>
      <c r="J61" s="551"/>
      <c r="K61" s="551"/>
      <c r="L61" s="552"/>
      <c r="M61" s="556" t="s">
        <v>86</v>
      </c>
      <c r="N61" s="556"/>
      <c r="O61" s="556"/>
      <c r="P61" s="556"/>
      <c r="Q61" s="556"/>
      <c r="R61" s="556"/>
      <c r="S61" s="556"/>
      <c r="T61" s="556"/>
      <c r="U61" s="556"/>
      <c r="V61" s="556"/>
      <c r="W61" s="556"/>
      <c r="X61" s="556"/>
      <c r="Y61" s="556"/>
      <c r="Z61" s="556"/>
      <c r="AA61" s="556"/>
      <c r="AB61" s="556"/>
      <c r="AC61" s="557"/>
      <c r="AD61" s="519" t="s">
        <v>87</v>
      </c>
      <c r="AE61" s="519"/>
      <c r="AF61" s="519"/>
      <c r="AG61" s="519"/>
    </row>
    <row r="62" spans="1:33">
      <c r="A62" s="519"/>
      <c r="B62" s="519"/>
      <c r="C62" s="519"/>
      <c r="D62" s="519"/>
      <c r="E62" s="519"/>
      <c r="F62" s="519"/>
      <c r="G62" s="553"/>
      <c r="H62" s="554"/>
      <c r="I62" s="554"/>
      <c r="J62" s="554"/>
      <c r="K62" s="554"/>
      <c r="L62" s="555"/>
      <c r="M62" s="558" t="s">
        <v>88</v>
      </c>
      <c r="N62" s="558"/>
      <c r="O62" s="558"/>
      <c r="P62" s="558"/>
      <c r="Q62" s="558"/>
      <c r="R62" s="558"/>
      <c r="S62" s="558"/>
      <c r="T62" s="558"/>
      <c r="U62" s="558"/>
      <c r="V62" s="558"/>
      <c r="W62" s="558"/>
      <c r="X62" s="559"/>
      <c r="Y62" s="519" t="s">
        <v>85</v>
      </c>
      <c r="Z62" s="519"/>
      <c r="AA62" s="519"/>
      <c r="AB62" s="519"/>
      <c r="AC62" s="519"/>
      <c r="AD62" s="519"/>
      <c r="AE62" s="519"/>
      <c r="AF62" s="519"/>
      <c r="AG62" s="519"/>
    </row>
    <row r="63" spans="1:33">
      <c r="A63" s="539"/>
      <c r="B63" s="540"/>
      <c r="C63" s="540"/>
      <c r="D63" s="540"/>
      <c r="E63" s="540"/>
      <c r="F63" s="541"/>
      <c r="G63" s="542"/>
      <c r="H63" s="543"/>
      <c r="I63" s="543"/>
      <c r="J63" s="543"/>
      <c r="K63" s="543"/>
      <c r="L63" s="107"/>
      <c r="M63" s="544"/>
      <c r="N63" s="545"/>
      <c r="O63" s="545"/>
      <c r="P63" s="545"/>
      <c r="Q63" s="545"/>
      <c r="R63" s="545"/>
      <c r="S63" s="545"/>
      <c r="T63" s="545"/>
      <c r="U63" s="545"/>
      <c r="V63" s="545"/>
      <c r="W63" s="545"/>
      <c r="X63" s="546"/>
      <c r="Y63" s="542"/>
      <c r="Z63" s="543"/>
      <c r="AA63" s="543"/>
      <c r="AB63" s="543"/>
      <c r="AC63" s="547"/>
      <c r="AD63" s="539"/>
      <c r="AE63" s="540"/>
      <c r="AF63" s="540"/>
      <c r="AG63" s="541"/>
    </row>
    <row r="64" spans="1:33">
      <c r="A64" s="530"/>
      <c r="B64" s="531"/>
      <c r="C64" s="531"/>
      <c r="D64" s="531"/>
      <c r="E64" s="531"/>
      <c r="F64" s="532"/>
      <c r="G64" s="533"/>
      <c r="H64" s="534"/>
      <c r="I64" s="534"/>
      <c r="J64" s="534"/>
      <c r="K64" s="534"/>
      <c r="L64" s="108"/>
      <c r="M64" s="535"/>
      <c r="N64" s="536"/>
      <c r="O64" s="536"/>
      <c r="P64" s="536"/>
      <c r="Q64" s="536"/>
      <c r="R64" s="536"/>
      <c r="S64" s="536"/>
      <c r="T64" s="536"/>
      <c r="U64" s="536"/>
      <c r="V64" s="536"/>
      <c r="W64" s="536"/>
      <c r="X64" s="537"/>
      <c r="Y64" s="533"/>
      <c r="Z64" s="534"/>
      <c r="AA64" s="534"/>
      <c r="AB64" s="534"/>
      <c r="AC64" s="538"/>
      <c r="AD64" s="530"/>
      <c r="AE64" s="531"/>
      <c r="AF64" s="531"/>
      <c r="AG64" s="532"/>
    </row>
    <row r="65" spans="1:33">
      <c r="A65" s="530"/>
      <c r="B65" s="531"/>
      <c r="C65" s="531"/>
      <c r="D65" s="531"/>
      <c r="E65" s="531"/>
      <c r="F65" s="532"/>
      <c r="G65" s="533"/>
      <c r="H65" s="534"/>
      <c r="I65" s="534"/>
      <c r="J65" s="534"/>
      <c r="K65" s="534"/>
      <c r="L65" s="108"/>
      <c r="M65" s="535"/>
      <c r="N65" s="536"/>
      <c r="O65" s="536"/>
      <c r="P65" s="536"/>
      <c r="Q65" s="536"/>
      <c r="R65" s="536"/>
      <c r="S65" s="536"/>
      <c r="T65" s="536"/>
      <c r="U65" s="536"/>
      <c r="V65" s="536"/>
      <c r="W65" s="536"/>
      <c r="X65" s="537"/>
      <c r="Y65" s="533"/>
      <c r="Z65" s="534"/>
      <c r="AA65" s="534"/>
      <c r="AB65" s="534"/>
      <c r="AC65" s="538"/>
      <c r="AD65" s="530"/>
      <c r="AE65" s="531"/>
      <c r="AF65" s="531"/>
      <c r="AG65" s="532"/>
    </row>
    <row r="66" spans="1:33">
      <c r="A66" s="530"/>
      <c r="B66" s="531"/>
      <c r="C66" s="531"/>
      <c r="D66" s="531"/>
      <c r="E66" s="531"/>
      <c r="F66" s="532"/>
      <c r="G66" s="533"/>
      <c r="H66" s="534"/>
      <c r="I66" s="534"/>
      <c r="J66" s="534"/>
      <c r="K66" s="534"/>
      <c r="L66" s="108"/>
      <c r="M66" s="535"/>
      <c r="N66" s="536"/>
      <c r="O66" s="536"/>
      <c r="P66" s="536"/>
      <c r="Q66" s="536"/>
      <c r="R66" s="536"/>
      <c r="S66" s="536"/>
      <c r="T66" s="536"/>
      <c r="U66" s="536"/>
      <c r="V66" s="536"/>
      <c r="W66" s="536"/>
      <c r="X66" s="537"/>
      <c r="Y66" s="533"/>
      <c r="Z66" s="534"/>
      <c r="AA66" s="534"/>
      <c r="AB66" s="534"/>
      <c r="AC66" s="538"/>
      <c r="AD66" s="530"/>
      <c r="AE66" s="531"/>
      <c r="AF66" s="531"/>
      <c r="AG66" s="532"/>
    </row>
    <row r="67" spans="1:33">
      <c r="A67" s="530"/>
      <c r="B67" s="531"/>
      <c r="C67" s="531"/>
      <c r="D67" s="531"/>
      <c r="E67" s="531"/>
      <c r="F67" s="532"/>
      <c r="G67" s="533"/>
      <c r="H67" s="534"/>
      <c r="I67" s="534"/>
      <c r="J67" s="534"/>
      <c r="K67" s="534"/>
      <c r="L67" s="108"/>
      <c r="M67" s="535"/>
      <c r="N67" s="536"/>
      <c r="O67" s="536"/>
      <c r="P67" s="536"/>
      <c r="Q67" s="536"/>
      <c r="R67" s="536"/>
      <c r="S67" s="536"/>
      <c r="T67" s="536"/>
      <c r="U67" s="536"/>
      <c r="V67" s="536"/>
      <c r="W67" s="536"/>
      <c r="X67" s="537"/>
      <c r="Y67" s="533"/>
      <c r="Z67" s="534"/>
      <c r="AA67" s="534"/>
      <c r="AB67" s="534"/>
      <c r="AC67" s="538"/>
      <c r="AD67" s="530"/>
      <c r="AE67" s="531"/>
      <c r="AF67" s="531"/>
      <c r="AG67" s="532"/>
    </row>
    <row r="68" spans="1:33">
      <c r="A68" s="530"/>
      <c r="B68" s="531"/>
      <c r="C68" s="531"/>
      <c r="D68" s="531"/>
      <c r="E68" s="531"/>
      <c r="F68" s="532"/>
      <c r="G68" s="533"/>
      <c r="H68" s="534"/>
      <c r="I68" s="534"/>
      <c r="J68" s="534"/>
      <c r="K68" s="534"/>
      <c r="L68" s="108"/>
      <c r="M68" s="535"/>
      <c r="N68" s="536"/>
      <c r="O68" s="536"/>
      <c r="P68" s="536"/>
      <c r="Q68" s="536"/>
      <c r="R68" s="536"/>
      <c r="S68" s="536"/>
      <c r="T68" s="536"/>
      <c r="U68" s="536"/>
      <c r="V68" s="536"/>
      <c r="W68" s="536"/>
      <c r="X68" s="537"/>
      <c r="Y68" s="533"/>
      <c r="Z68" s="534"/>
      <c r="AA68" s="534"/>
      <c r="AB68" s="534"/>
      <c r="AC68" s="538"/>
      <c r="AD68" s="530"/>
      <c r="AE68" s="531"/>
      <c r="AF68" s="531"/>
      <c r="AG68" s="532"/>
    </row>
    <row r="69" spans="1:33">
      <c r="A69" s="530"/>
      <c r="B69" s="531"/>
      <c r="C69" s="531"/>
      <c r="D69" s="531"/>
      <c r="E69" s="531"/>
      <c r="F69" s="532"/>
      <c r="G69" s="533"/>
      <c r="H69" s="534"/>
      <c r="I69" s="534"/>
      <c r="J69" s="534"/>
      <c r="K69" s="534"/>
      <c r="L69" s="108"/>
      <c r="M69" s="535"/>
      <c r="N69" s="536"/>
      <c r="O69" s="536"/>
      <c r="P69" s="536"/>
      <c r="Q69" s="536"/>
      <c r="R69" s="536"/>
      <c r="S69" s="536"/>
      <c r="T69" s="536"/>
      <c r="U69" s="536"/>
      <c r="V69" s="536"/>
      <c r="W69" s="536"/>
      <c r="X69" s="537"/>
      <c r="Y69" s="533"/>
      <c r="Z69" s="534"/>
      <c r="AA69" s="534"/>
      <c r="AB69" s="534"/>
      <c r="AC69" s="538"/>
      <c r="AD69" s="530"/>
      <c r="AE69" s="531"/>
      <c r="AF69" s="531"/>
      <c r="AG69" s="532"/>
    </row>
    <row r="70" spans="1:33">
      <c r="A70" s="530"/>
      <c r="B70" s="531"/>
      <c r="C70" s="531"/>
      <c r="D70" s="531"/>
      <c r="E70" s="531"/>
      <c r="F70" s="532"/>
      <c r="G70" s="533"/>
      <c r="H70" s="534"/>
      <c r="I70" s="534"/>
      <c r="J70" s="534"/>
      <c r="K70" s="534"/>
      <c r="L70" s="108"/>
      <c r="M70" s="535"/>
      <c r="N70" s="536"/>
      <c r="O70" s="536"/>
      <c r="P70" s="536"/>
      <c r="Q70" s="536"/>
      <c r="R70" s="536"/>
      <c r="S70" s="536"/>
      <c r="T70" s="536"/>
      <c r="U70" s="536"/>
      <c r="V70" s="536"/>
      <c r="W70" s="536"/>
      <c r="X70" s="537"/>
      <c r="Y70" s="533"/>
      <c r="Z70" s="534"/>
      <c r="AA70" s="534"/>
      <c r="AB70" s="534"/>
      <c r="AC70" s="538"/>
      <c r="AD70" s="530"/>
      <c r="AE70" s="531"/>
      <c r="AF70" s="531"/>
      <c r="AG70" s="532"/>
    </row>
    <row r="71" spans="1:33">
      <c r="A71" s="530"/>
      <c r="B71" s="531"/>
      <c r="C71" s="531"/>
      <c r="D71" s="531"/>
      <c r="E71" s="531"/>
      <c r="F71" s="532"/>
      <c r="G71" s="533"/>
      <c r="H71" s="534"/>
      <c r="I71" s="534"/>
      <c r="J71" s="534"/>
      <c r="K71" s="534"/>
      <c r="L71" s="108"/>
      <c r="M71" s="535"/>
      <c r="N71" s="536"/>
      <c r="O71" s="536"/>
      <c r="P71" s="536"/>
      <c r="Q71" s="536"/>
      <c r="R71" s="536"/>
      <c r="S71" s="536"/>
      <c r="T71" s="536"/>
      <c r="U71" s="536"/>
      <c r="V71" s="536"/>
      <c r="W71" s="536"/>
      <c r="X71" s="537"/>
      <c r="Y71" s="533"/>
      <c r="Z71" s="534"/>
      <c r="AA71" s="534"/>
      <c r="AB71" s="534"/>
      <c r="AC71" s="538"/>
      <c r="AD71" s="530"/>
      <c r="AE71" s="531"/>
      <c r="AF71" s="531"/>
      <c r="AG71" s="532"/>
    </row>
    <row r="72" spans="1:33">
      <c r="A72" s="530"/>
      <c r="B72" s="531"/>
      <c r="C72" s="531"/>
      <c r="D72" s="531"/>
      <c r="E72" s="531"/>
      <c r="F72" s="532"/>
      <c r="G72" s="533"/>
      <c r="H72" s="534"/>
      <c r="I72" s="534"/>
      <c r="J72" s="534"/>
      <c r="K72" s="534"/>
      <c r="L72" s="108"/>
      <c r="M72" s="535"/>
      <c r="N72" s="536"/>
      <c r="O72" s="536"/>
      <c r="P72" s="536"/>
      <c r="Q72" s="536"/>
      <c r="R72" s="536"/>
      <c r="S72" s="536"/>
      <c r="T72" s="536"/>
      <c r="U72" s="536"/>
      <c r="V72" s="536"/>
      <c r="W72" s="536"/>
      <c r="X72" s="537"/>
      <c r="Y72" s="533"/>
      <c r="Z72" s="534"/>
      <c r="AA72" s="534"/>
      <c r="AB72" s="534"/>
      <c r="AC72" s="538"/>
      <c r="AD72" s="530"/>
      <c r="AE72" s="531"/>
      <c r="AF72" s="531"/>
      <c r="AG72" s="532"/>
    </row>
    <row r="73" spans="1:33">
      <c r="A73" s="530"/>
      <c r="B73" s="531"/>
      <c r="C73" s="531"/>
      <c r="D73" s="531"/>
      <c r="E73" s="531"/>
      <c r="F73" s="532"/>
      <c r="G73" s="533"/>
      <c r="H73" s="534"/>
      <c r="I73" s="534"/>
      <c r="J73" s="534"/>
      <c r="K73" s="534"/>
      <c r="L73" s="108"/>
      <c r="M73" s="535"/>
      <c r="N73" s="536"/>
      <c r="O73" s="536"/>
      <c r="P73" s="536"/>
      <c r="Q73" s="536"/>
      <c r="R73" s="536"/>
      <c r="S73" s="536"/>
      <c r="T73" s="536"/>
      <c r="U73" s="536"/>
      <c r="V73" s="536"/>
      <c r="W73" s="536"/>
      <c r="X73" s="537"/>
      <c r="Y73" s="533"/>
      <c r="Z73" s="534"/>
      <c r="AA73" s="534"/>
      <c r="AB73" s="534"/>
      <c r="AC73" s="538"/>
      <c r="AD73" s="530"/>
      <c r="AE73" s="531"/>
      <c r="AF73" s="531"/>
      <c r="AG73" s="532"/>
    </row>
    <row r="74" spans="1:33">
      <c r="A74" s="530"/>
      <c r="B74" s="531"/>
      <c r="C74" s="531"/>
      <c r="D74" s="531"/>
      <c r="E74" s="531"/>
      <c r="F74" s="532"/>
      <c r="G74" s="533"/>
      <c r="H74" s="534"/>
      <c r="I74" s="534"/>
      <c r="J74" s="534"/>
      <c r="K74" s="534"/>
      <c r="L74" s="108"/>
      <c r="M74" s="535"/>
      <c r="N74" s="536"/>
      <c r="O74" s="536"/>
      <c r="P74" s="536"/>
      <c r="Q74" s="536"/>
      <c r="R74" s="536"/>
      <c r="S74" s="536"/>
      <c r="T74" s="536"/>
      <c r="U74" s="536"/>
      <c r="V74" s="536"/>
      <c r="W74" s="536"/>
      <c r="X74" s="537"/>
      <c r="Y74" s="533"/>
      <c r="Z74" s="534"/>
      <c r="AA74" s="534"/>
      <c r="AB74" s="534"/>
      <c r="AC74" s="538"/>
      <c r="AD74" s="530"/>
      <c r="AE74" s="531"/>
      <c r="AF74" s="531"/>
      <c r="AG74" s="532"/>
    </row>
    <row r="75" spans="1:33">
      <c r="A75" s="530"/>
      <c r="B75" s="531"/>
      <c r="C75" s="531"/>
      <c r="D75" s="531"/>
      <c r="E75" s="531"/>
      <c r="F75" s="532"/>
      <c r="G75" s="533"/>
      <c r="H75" s="534"/>
      <c r="I75" s="534"/>
      <c r="J75" s="534"/>
      <c r="K75" s="534"/>
      <c r="L75" s="108"/>
      <c r="M75" s="535"/>
      <c r="N75" s="536"/>
      <c r="O75" s="536"/>
      <c r="P75" s="536"/>
      <c r="Q75" s="536"/>
      <c r="R75" s="536"/>
      <c r="S75" s="536"/>
      <c r="T75" s="536"/>
      <c r="U75" s="536"/>
      <c r="V75" s="536"/>
      <c r="W75" s="536"/>
      <c r="X75" s="537"/>
      <c r="Y75" s="533"/>
      <c r="Z75" s="534"/>
      <c r="AA75" s="534"/>
      <c r="AB75" s="534"/>
      <c r="AC75" s="538"/>
      <c r="AD75" s="530"/>
      <c r="AE75" s="531"/>
      <c r="AF75" s="531"/>
      <c r="AG75" s="532"/>
    </row>
    <row r="76" spans="1:33">
      <c r="A76" s="530"/>
      <c r="B76" s="531"/>
      <c r="C76" s="531"/>
      <c r="D76" s="531"/>
      <c r="E76" s="531"/>
      <c r="F76" s="532"/>
      <c r="G76" s="533"/>
      <c r="H76" s="534"/>
      <c r="I76" s="534"/>
      <c r="J76" s="534"/>
      <c r="K76" s="534"/>
      <c r="L76" s="108"/>
      <c r="M76" s="535"/>
      <c r="N76" s="536"/>
      <c r="O76" s="536"/>
      <c r="P76" s="536"/>
      <c r="Q76" s="536"/>
      <c r="R76" s="536"/>
      <c r="S76" s="536"/>
      <c r="T76" s="536"/>
      <c r="U76" s="536"/>
      <c r="V76" s="536"/>
      <c r="W76" s="536"/>
      <c r="X76" s="537"/>
      <c r="Y76" s="533"/>
      <c r="Z76" s="534"/>
      <c r="AA76" s="534"/>
      <c r="AB76" s="534"/>
      <c r="AC76" s="538"/>
      <c r="AD76" s="530"/>
      <c r="AE76" s="531"/>
      <c r="AF76" s="531"/>
      <c r="AG76" s="532"/>
    </row>
    <row r="77" spans="1:33">
      <c r="A77" s="530"/>
      <c r="B77" s="531"/>
      <c r="C77" s="531"/>
      <c r="D77" s="531"/>
      <c r="E77" s="531"/>
      <c r="F77" s="532"/>
      <c r="G77" s="533"/>
      <c r="H77" s="534"/>
      <c r="I77" s="534"/>
      <c r="J77" s="534"/>
      <c r="K77" s="534"/>
      <c r="L77" s="108"/>
      <c r="M77" s="535"/>
      <c r="N77" s="536"/>
      <c r="O77" s="536"/>
      <c r="P77" s="536"/>
      <c r="Q77" s="536"/>
      <c r="R77" s="536"/>
      <c r="S77" s="536"/>
      <c r="T77" s="536"/>
      <c r="U77" s="536"/>
      <c r="V77" s="536"/>
      <c r="W77" s="536"/>
      <c r="X77" s="537"/>
      <c r="Y77" s="533"/>
      <c r="Z77" s="534"/>
      <c r="AA77" s="534"/>
      <c r="AB77" s="534"/>
      <c r="AC77" s="538"/>
      <c r="AD77" s="530"/>
      <c r="AE77" s="531"/>
      <c r="AF77" s="531"/>
      <c r="AG77" s="532"/>
    </row>
    <row r="78" spans="1:33">
      <c r="A78" s="530"/>
      <c r="B78" s="531"/>
      <c r="C78" s="531"/>
      <c r="D78" s="531"/>
      <c r="E78" s="531"/>
      <c r="F78" s="532"/>
      <c r="G78" s="533"/>
      <c r="H78" s="534"/>
      <c r="I78" s="534"/>
      <c r="J78" s="534"/>
      <c r="K78" s="534"/>
      <c r="L78" s="108"/>
      <c r="M78" s="535"/>
      <c r="N78" s="536"/>
      <c r="O78" s="536"/>
      <c r="P78" s="536"/>
      <c r="Q78" s="536"/>
      <c r="R78" s="536"/>
      <c r="S78" s="536"/>
      <c r="T78" s="536"/>
      <c r="U78" s="536"/>
      <c r="V78" s="536"/>
      <c r="W78" s="536"/>
      <c r="X78" s="537"/>
      <c r="Y78" s="533"/>
      <c r="Z78" s="534"/>
      <c r="AA78" s="534"/>
      <c r="AB78" s="534"/>
      <c r="AC78" s="538"/>
      <c r="AD78" s="530"/>
      <c r="AE78" s="531"/>
      <c r="AF78" s="531"/>
      <c r="AG78" s="532"/>
    </row>
    <row r="79" spans="1:33">
      <c r="A79" s="530"/>
      <c r="B79" s="531"/>
      <c r="C79" s="531"/>
      <c r="D79" s="531"/>
      <c r="E79" s="531"/>
      <c r="F79" s="532"/>
      <c r="G79" s="533"/>
      <c r="H79" s="534"/>
      <c r="I79" s="534"/>
      <c r="J79" s="534"/>
      <c r="K79" s="534"/>
      <c r="L79" s="108"/>
      <c r="M79" s="535"/>
      <c r="N79" s="536"/>
      <c r="O79" s="536"/>
      <c r="P79" s="536"/>
      <c r="Q79" s="536"/>
      <c r="R79" s="536"/>
      <c r="S79" s="536"/>
      <c r="T79" s="536"/>
      <c r="U79" s="536"/>
      <c r="V79" s="536"/>
      <c r="W79" s="536"/>
      <c r="X79" s="537"/>
      <c r="Y79" s="533"/>
      <c r="Z79" s="534"/>
      <c r="AA79" s="534"/>
      <c r="AB79" s="534"/>
      <c r="AC79" s="538"/>
      <c r="AD79" s="530"/>
      <c r="AE79" s="531"/>
      <c r="AF79" s="531"/>
      <c r="AG79" s="532"/>
    </row>
    <row r="80" spans="1:33">
      <c r="A80" s="530"/>
      <c r="B80" s="531"/>
      <c r="C80" s="531"/>
      <c r="D80" s="531"/>
      <c r="E80" s="531"/>
      <c r="F80" s="532"/>
      <c r="G80" s="533"/>
      <c r="H80" s="534"/>
      <c r="I80" s="534"/>
      <c r="J80" s="534"/>
      <c r="K80" s="534"/>
      <c r="L80" s="108"/>
      <c r="M80" s="535"/>
      <c r="N80" s="536"/>
      <c r="O80" s="536"/>
      <c r="P80" s="536"/>
      <c r="Q80" s="536"/>
      <c r="R80" s="536"/>
      <c r="S80" s="536"/>
      <c r="T80" s="536"/>
      <c r="U80" s="536"/>
      <c r="V80" s="536"/>
      <c r="W80" s="536"/>
      <c r="X80" s="537"/>
      <c r="Y80" s="533"/>
      <c r="Z80" s="534"/>
      <c r="AA80" s="534"/>
      <c r="AB80" s="534"/>
      <c r="AC80" s="538"/>
      <c r="AD80" s="530"/>
      <c r="AE80" s="531"/>
      <c r="AF80" s="531"/>
      <c r="AG80" s="532"/>
    </row>
    <row r="81" spans="1:33">
      <c r="A81" s="530"/>
      <c r="B81" s="531"/>
      <c r="C81" s="531"/>
      <c r="D81" s="531"/>
      <c r="E81" s="531"/>
      <c r="F81" s="532"/>
      <c r="G81" s="533"/>
      <c r="H81" s="534"/>
      <c r="I81" s="534"/>
      <c r="J81" s="534"/>
      <c r="K81" s="534"/>
      <c r="L81" s="108"/>
      <c r="M81" s="535"/>
      <c r="N81" s="536"/>
      <c r="O81" s="536"/>
      <c r="P81" s="536"/>
      <c r="Q81" s="536"/>
      <c r="R81" s="536"/>
      <c r="S81" s="536"/>
      <c r="T81" s="536"/>
      <c r="U81" s="536"/>
      <c r="V81" s="536"/>
      <c r="W81" s="536"/>
      <c r="X81" s="537"/>
      <c r="Y81" s="533"/>
      <c r="Z81" s="534"/>
      <c r="AA81" s="534"/>
      <c r="AB81" s="534"/>
      <c r="AC81" s="538"/>
      <c r="AD81" s="530"/>
      <c r="AE81" s="531"/>
      <c r="AF81" s="531"/>
      <c r="AG81" s="532"/>
    </row>
    <row r="82" spans="1:33">
      <c r="A82" s="530"/>
      <c r="B82" s="531"/>
      <c r="C82" s="531"/>
      <c r="D82" s="531"/>
      <c r="E82" s="531"/>
      <c r="F82" s="532"/>
      <c r="G82" s="533"/>
      <c r="H82" s="534"/>
      <c r="I82" s="534"/>
      <c r="J82" s="534"/>
      <c r="K82" s="534"/>
      <c r="L82" s="108"/>
      <c r="M82" s="535"/>
      <c r="N82" s="536"/>
      <c r="O82" s="536"/>
      <c r="P82" s="536"/>
      <c r="Q82" s="536"/>
      <c r="R82" s="536"/>
      <c r="S82" s="536"/>
      <c r="T82" s="536"/>
      <c r="U82" s="536"/>
      <c r="V82" s="536"/>
      <c r="W82" s="536"/>
      <c r="X82" s="537"/>
      <c r="Y82" s="533"/>
      <c r="Z82" s="534"/>
      <c r="AA82" s="534"/>
      <c r="AB82" s="534"/>
      <c r="AC82" s="538"/>
      <c r="AD82" s="530"/>
      <c r="AE82" s="531"/>
      <c r="AF82" s="531"/>
      <c r="AG82" s="532"/>
    </row>
    <row r="83" spans="1:33">
      <c r="A83" s="530"/>
      <c r="B83" s="531"/>
      <c r="C83" s="531"/>
      <c r="D83" s="531"/>
      <c r="E83" s="531"/>
      <c r="F83" s="532"/>
      <c r="G83" s="533"/>
      <c r="H83" s="534"/>
      <c r="I83" s="534"/>
      <c r="J83" s="534"/>
      <c r="K83" s="534"/>
      <c r="L83" s="108"/>
      <c r="M83" s="535"/>
      <c r="N83" s="536"/>
      <c r="O83" s="536"/>
      <c r="P83" s="536"/>
      <c r="Q83" s="536"/>
      <c r="R83" s="536"/>
      <c r="S83" s="536"/>
      <c r="T83" s="536"/>
      <c r="U83" s="536"/>
      <c r="V83" s="536"/>
      <c r="W83" s="536"/>
      <c r="X83" s="537"/>
      <c r="Y83" s="533"/>
      <c r="Z83" s="534"/>
      <c r="AA83" s="534"/>
      <c r="AB83" s="534"/>
      <c r="AC83" s="538"/>
      <c r="AD83" s="530"/>
      <c r="AE83" s="531"/>
      <c r="AF83" s="531"/>
      <c r="AG83" s="532"/>
    </row>
    <row r="84" spans="1:33">
      <c r="A84" s="530"/>
      <c r="B84" s="531"/>
      <c r="C84" s="531"/>
      <c r="D84" s="531"/>
      <c r="E84" s="531"/>
      <c r="F84" s="532"/>
      <c r="G84" s="533"/>
      <c r="H84" s="534"/>
      <c r="I84" s="534"/>
      <c r="J84" s="534"/>
      <c r="K84" s="534"/>
      <c r="L84" s="108"/>
      <c r="M84" s="535"/>
      <c r="N84" s="536"/>
      <c r="O84" s="536"/>
      <c r="P84" s="536"/>
      <c r="Q84" s="536"/>
      <c r="R84" s="536"/>
      <c r="S84" s="536"/>
      <c r="T84" s="536"/>
      <c r="U84" s="536"/>
      <c r="V84" s="536"/>
      <c r="W84" s="536"/>
      <c r="X84" s="537"/>
      <c r="Y84" s="533"/>
      <c r="Z84" s="534"/>
      <c r="AA84" s="534"/>
      <c r="AB84" s="534"/>
      <c r="AC84" s="538"/>
      <c r="AD84" s="530"/>
      <c r="AE84" s="531"/>
      <c r="AF84" s="531"/>
      <c r="AG84" s="532"/>
    </row>
    <row r="85" spans="1:33">
      <c r="A85" s="530"/>
      <c r="B85" s="531"/>
      <c r="C85" s="531"/>
      <c r="D85" s="531"/>
      <c r="E85" s="531"/>
      <c r="F85" s="532"/>
      <c r="G85" s="533"/>
      <c r="H85" s="534"/>
      <c r="I85" s="534"/>
      <c r="J85" s="534"/>
      <c r="K85" s="534"/>
      <c r="L85" s="108"/>
      <c r="M85" s="535"/>
      <c r="N85" s="536"/>
      <c r="O85" s="536"/>
      <c r="P85" s="536"/>
      <c r="Q85" s="536"/>
      <c r="R85" s="536"/>
      <c r="S85" s="536"/>
      <c r="T85" s="536"/>
      <c r="U85" s="536"/>
      <c r="V85" s="536"/>
      <c r="W85" s="536"/>
      <c r="X85" s="537"/>
      <c r="Y85" s="533"/>
      <c r="Z85" s="534"/>
      <c r="AA85" s="534"/>
      <c r="AB85" s="534"/>
      <c r="AC85" s="538"/>
      <c r="AD85" s="530"/>
      <c r="AE85" s="531"/>
      <c r="AF85" s="531"/>
      <c r="AG85" s="532"/>
    </row>
    <row r="86" spans="1:33">
      <c r="A86" s="530"/>
      <c r="B86" s="531"/>
      <c r="C86" s="531"/>
      <c r="D86" s="531"/>
      <c r="E86" s="531"/>
      <c r="F86" s="532"/>
      <c r="G86" s="533"/>
      <c r="H86" s="534"/>
      <c r="I86" s="534"/>
      <c r="J86" s="534"/>
      <c r="K86" s="534"/>
      <c r="L86" s="108"/>
      <c r="M86" s="535"/>
      <c r="N86" s="536"/>
      <c r="O86" s="536"/>
      <c r="P86" s="536"/>
      <c r="Q86" s="536"/>
      <c r="R86" s="536"/>
      <c r="S86" s="536"/>
      <c r="T86" s="536"/>
      <c r="U86" s="536"/>
      <c r="V86" s="536"/>
      <c r="W86" s="536"/>
      <c r="X86" s="537"/>
      <c r="Y86" s="533"/>
      <c r="Z86" s="534"/>
      <c r="AA86" s="534"/>
      <c r="AB86" s="534"/>
      <c r="AC86" s="538"/>
      <c r="AD86" s="530"/>
      <c r="AE86" s="531"/>
      <c r="AF86" s="531"/>
      <c r="AG86" s="532"/>
    </row>
    <row r="87" spans="1:33">
      <c r="A87" s="530"/>
      <c r="B87" s="531"/>
      <c r="C87" s="531"/>
      <c r="D87" s="531"/>
      <c r="E87" s="531"/>
      <c r="F87" s="532"/>
      <c r="G87" s="533"/>
      <c r="H87" s="534"/>
      <c r="I87" s="534"/>
      <c r="J87" s="534"/>
      <c r="K87" s="534"/>
      <c r="L87" s="108"/>
      <c r="M87" s="535"/>
      <c r="N87" s="536"/>
      <c r="O87" s="536"/>
      <c r="P87" s="536"/>
      <c r="Q87" s="536"/>
      <c r="R87" s="536"/>
      <c r="S87" s="536"/>
      <c r="T87" s="536"/>
      <c r="U87" s="536"/>
      <c r="V87" s="536"/>
      <c r="W87" s="536"/>
      <c r="X87" s="537"/>
      <c r="Y87" s="533"/>
      <c r="Z87" s="534"/>
      <c r="AA87" s="534"/>
      <c r="AB87" s="534"/>
      <c r="AC87" s="538"/>
      <c r="AD87" s="530"/>
      <c r="AE87" s="531"/>
      <c r="AF87" s="531"/>
      <c r="AG87" s="532"/>
    </row>
    <row r="88" spans="1:33">
      <c r="A88" s="530"/>
      <c r="B88" s="531"/>
      <c r="C88" s="531"/>
      <c r="D88" s="531"/>
      <c r="E88" s="531"/>
      <c r="F88" s="532"/>
      <c r="G88" s="533"/>
      <c r="H88" s="534"/>
      <c r="I88" s="534"/>
      <c r="J88" s="534"/>
      <c r="K88" s="534"/>
      <c r="L88" s="108"/>
      <c r="M88" s="535"/>
      <c r="N88" s="536"/>
      <c r="O88" s="536"/>
      <c r="P88" s="536"/>
      <c r="Q88" s="536"/>
      <c r="R88" s="536"/>
      <c r="S88" s="536"/>
      <c r="T88" s="536"/>
      <c r="U88" s="536"/>
      <c r="V88" s="536"/>
      <c r="W88" s="536"/>
      <c r="X88" s="537"/>
      <c r="Y88" s="533"/>
      <c r="Z88" s="534"/>
      <c r="AA88" s="534"/>
      <c r="AB88" s="534"/>
      <c r="AC88" s="538"/>
      <c r="AD88" s="530"/>
      <c r="AE88" s="531"/>
      <c r="AF88" s="531"/>
      <c r="AG88" s="532"/>
    </row>
    <row r="89" spans="1:33">
      <c r="A89" s="530"/>
      <c r="B89" s="531"/>
      <c r="C89" s="531"/>
      <c r="D89" s="531"/>
      <c r="E89" s="531"/>
      <c r="F89" s="532"/>
      <c r="G89" s="533"/>
      <c r="H89" s="534"/>
      <c r="I89" s="534"/>
      <c r="J89" s="534"/>
      <c r="K89" s="534"/>
      <c r="L89" s="108"/>
      <c r="M89" s="535"/>
      <c r="N89" s="536"/>
      <c r="O89" s="536"/>
      <c r="P89" s="536"/>
      <c r="Q89" s="536"/>
      <c r="R89" s="536"/>
      <c r="S89" s="536"/>
      <c r="T89" s="536"/>
      <c r="U89" s="536"/>
      <c r="V89" s="536"/>
      <c r="W89" s="536"/>
      <c r="X89" s="537"/>
      <c r="Y89" s="533"/>
      <c r="Z89" s="534"/>
      <c r="AA89" s="534"/>
      <c r="AB89" s="534"/>
      <c r="AC89" s="538"/>
      <c r="AD89" s="530"/>
      <c r="AE89" s="531"/>
      <c r="AF89" s="531"/>
      <c r="AG89" s="532"/>
    </row>
    <row r="90" spans="1:33">
      <c r="A90" s="530"/>
      <c r="B90" s="531"/>
      <c r="C90" s="531"/>
      <c r="D90" s="531"/>
      <c r="E90" s="531"/>
      <c r="F90" s="532"/>
      <c r="G90" s="533"/>
      <c r="H90" s="534"/>
      <c r="I90" s="534"/>
      <c r="J90" s="534"/>
      <c r="K90" s="534"/>
      <c r="L90" s="108"/>
      <c r="M90" s="535"/>
      <c r="N90" s="536"/>
      <c r="O90" s="536"/>
      <c r="P90" s="536"/>
      <c r="Q90" s="536"/>
      <c r="R90" s="536"/>
      <c r="S90" s="536"/>
      <c r="T90" s="536"/>
      <c r="U90" s="536"/>
      <c r="V90" s="536"/>
      <c r="W90" s="536"/>
      <c r="X90" s="537"/>
      <c r="Y90" s="533"/>
      <c r="Z90" s="534"/>
      <c r="AA90" s="534"/>
      <c r="AB90" s="534"/>
      <c r="AC90" s="538"/>
      <c r="AD90" s="530"/>
      <c r="AE90" s="531"/>
      <c r="AF90" s="531"/>
      <c r="AG90" s="532"/>
    </row>
    <row r="91" spans="1:33">
      <c r="A91" s="530"/>
      <c r="B91" s="531"/>
      <c r="C91" s="531"/>
      <c r="D91" s="531"/>
      <c r="E91" s="531"/>
      <c r="F91" s="532"/>
      <c r="G91" s="533"/>
      <c r="H91" s="534"/>
      <c r="I91" s="534"/>
      <c r="J91" s="534"/>
      <c r="K91" s="534"/>
      <c r="L91" s="108"/>
      <c r="M91" s="535"/>
      <c r="N91" s="536"/>
      <c r="O91" s="536"/>
      <c r="P91" s="536"/>
      <c r="Q91" s="536"/>
      <c r="R91" s="536"/>
      <c r="S91" s="536"/>
      <c r="T91" s="536"/>
      <c r="U91" s="536"/>
      <c r="V91" s="536"/>
      <c r="W91" s="536"/>
      <c r="X91" s="537"/>
      <c r="Y91" s="533"/>
      <c r="Z91" s="534"/>
      <c r="AA91" s="534"/>
      <c r="AB91" s="534"/>
      <c r="AC91" s="538"/>
      <c r="AD91" s="530"/>
      <c r="AE91" s="531"/>
      <c r="AF91" s="531"/>
      <c r="AG91" s="532"/>
    </row>
    <row r="92" spans="1:33">
      <c r="A92" s="530"/>
      <c r="B92" s="531"/>
      <c r="C92" s="531"/>
      <c r="D92" s="531"/>
      <c r="E92" s="531"/>
      <c r="F92" s="532"/>
      <c r="G92" s="533"/>
      <c r="H92" s="534"/>
      <c r="I92" s="534"/>
      <c r="J92" s="534"/>
      <c r="K92" s="534"/>
      <c r="L92" s="108"/>
      <c r="M92" s="535"/>
      <c r="N92" s="536"/>
      <c r="O92" s="536"/>
      <c r="P92" s="536"/>
      <c r="Q92" s="536"/>
      <c r="R92" s="536"/>
      <c r="S92" s="536"/>
      <c r="T92" s="536"/>
      <c r="U92" s="536"/>
      <c r="V92" s="536"/>
      <c r="W92" s="536"/>
      <c r="X92" s="537"/>
      <c r="Y92" s="533"/>
      <c r="Z92" s="534"/>
      <c r="AA92" s="534"/>
      <c r="AB92" s="534"/>
      <c r="AC92" s="538"/>
      <c r="AD92" s="530"/>
      <c r="AE92" s="531"/>
      <c r="AF92" s="531"/>
      <c r="AG92" s="532"/>
    </row>
    <row r="93" spans="1:33">
      <c r="A93" s="530"/>
      <c r="B93" s="531"/>
      <c r="C93" s="531"/>
      <c r="D93" s="531"/>
      <c r="E93" s="531"/>
      <c r="F93" s="532"/>
      <c r="G93" s="533"/>
      <c r="H93" s="534"/>
      <c r="I93" s="534"/>
      <c r="J93" s="534"/>
      <c r="K93" s="534"/>
      <c r="L93" s="108"/>
      <c r="M93" s="535"/>
      <c r="N93" s="536"/>
      <c r="O93" s="536"/>
      <c r="P93" s="536"/>
      <c r="Q93" s="536"/>
      <c r="R93" s="536"/>
      <c r="S93" s="536"/>
      <c r="T93" s="536"/>
      <c r="U93" s="536"/>
      <c r="V93" s="536"/>
      <c r="W93" s="536"/>
      <c r="X93" s="537"/>
      <c r="Y93" s="533"/>
      <c r="Z93" s="534"/>
      <c r="AA93" s="534"/>
      <c r="AB93" s="534"/>
      <c r="AC93" s="538"/>
      <c r="AD93" s="530"/>
      <c r="AE93" s="531"/>
      <c r="AF93" s="531"/>
      <c r="AG93" s="532"/>
    </row>
    <row r="94" spans="1:33">
      <c r="A94" s="530"/>
      <c r="B94" s="531"/>
      <c r="C94" s="531"/>
      <c r="D94" s="531"/>
      <c r="E94" s="531"/>
      <c r="F94" s="532"/>
      <c r="G94" s="533"/>
      <c r="H94" s="534"/>
      <c r="I94" s="534"/>
      <c r="J94" s="534"/>
      <c r="K94" s="534"/>
      <c r="L94" s="108"/>
      <c r="M94" s="535"/>
      <c r="N94" s="536"/>
      <c r="O94" s="536"/>
      <c r="P94" s="536"/>
      <c r="Q94" s="536"/>
      <c r="R94" s="536"/>
      <c r="S94" s="536"/>
      <c r="T94" s="536"/>
      <c r="U94" s="536"/>
      <c r="V94" s="536"/>
      <c r="W94" s="536"/>
      <c r="X94" s="537"/>
      <c r="Y94" s="533"/>
      <c r="Z94" s="534"/>
      <c r="AA94" s="534"/>
      <c r="AB94" s="534"/>
      <c r="AC94" s="538"/>
      <c r="AD94" s="530"/>
      <c r="AE94" s="531"/>
      <c r="AF94" s="531"/>
      <c r="AG94" s="532"/>
    </row>
    <row r="95" spans="1:33">
      <c r="A95" s="520"/>
      <c r="B95" s="521"/>
      <c r="C95" s="521"/>
      <c r="D95" s="521"/>
      <c r="E95" s="521"/>
      <c r="F95" s="522"/>
      <c r="G95" s="523"/>
      <c r="H95" s="524"/>
      <c r="I95" s="524"/>
      <c r="J95" s="524"/>
      <c r="K95" s="524"/>
      <c r="L95" s="109"/>
      <c r="M95" s="525"/>
      <c r="N95" s="526"/>
      <c r="O95" s="526"/>
      <c r="P95" s="526"/>
      <c r="Q95" s="526"/>
      <c r="R95" s="526"/>
      <c r="S95" s="526"/>
      <c r="T95" s="526"/>
      <c r="U95" s="526"/>
      <c r="V95" s="526"/>
      <c r="W95" s="526"/>
      <c r="X95" s="527"/>
      <c r="Y95" s="523"/>
      <c r="Z95" s="524"/>
      <c r="AA95" s="524"/>
      <c r="AB95" s="524"/>
      <c r="AC95" s="528"/>
      <c r="AD95" s="520"/>
      <c r="AE95" s="521"/>
      <c r="AF95" s="521"/>
      <c r="AG95" s="522"/>
    </row>
    <row r="101" spans="1:33" ht="13.5">
      <c r="A101" s="529" t="s">
        <v>90</v>
      </c>
      <c r="B101" s="529"/>
      <c r="C101" s="529"/>
      <c r="D101" s="529"/>
      <c r="E101" s="529"/>
      <c r="F101" s="529"/>
      <c r="G101" s="529"/>
      <c r="H101" s="529"/>
      <c r="I101" s="529"/>
      <c r="J101" s="529"/>
      <c r="K101" s="529"/>
      <c r="L101" s="529"/>
      <c r="M101" s="529"/>
      <c r="N101" s="529"/>
      <c r="O101" s="529"/>
      <c r="P101" s="529"/>
      <c r="Q101" s="529"/>
      <c r="R101" s="529"/>
      <c r="S101" s="529"/>
      <c r="T101" s="529"/>
      <c r="U101" s="529"/>
      <c r="V101" s="529"/>
      <c r="W101" s="529"/>
      <c r="X101" s="529"/>
      <c r="Y101" s="529"/>
      <c r="Z101" s="529"/>
      <c r="AA101" s="529"/>
      <c r="AB101" s="529"/>
      <c r="AC101" s="529"/>
      <c r="AD101" s="529"/>
      <c r="AE101" s="529"/>
      <c r="AF101" s="529"/>
      <c r="AG101" s="529"/>
    </row>
    <row r="102" spans="1:33">
      <c r="A102" s="519" t="s">
        <v>91</v>
      </c>
      <c r="B102" s="519"/>
      <c r="C102" s="519"/>
      <c r="D102" s="519"/>
      <c r="E102" s="519"/>
      <c r="F102" s="519"/>
      <c r="G102" s="519"/>
      <c r="H102" s="519" t="s">
        <v>92</v>
      </c>
      <c r="I102" s="519"/>
      <c r="J102" s="519"/>
      <c r="K102" s="519"/>
      <c r="L102" s="519"/>
      <c r="M102" s="519"/>
      <c r="N102" s="519"/>
      <c r="O102" s="519"/>
      <c r="P102" s="519" t="s">
        <v>93</v>
      </c>
      <c r="Q102" s="519"/>
      <c r="R102" s="519"/>
      <c r="S102" s="519" t="s">
        <v>94</v>
      </c>
      <c r="T102" s="519"/>
      <c r="U102" s="519"/>
      <c r="V102" s="519"/>
      <c r="W102" s="519"/>
      <c r="X102" s="519" t="s">
        <v>85</v>
      </c>
      <c r="Y102" s="519"/>
      <c r="Z102" s="519"/>
      <c r="AA102" s="519"/>
      <c r="AB102" s="519"/>
      <c r="AC102" s="519" t="s">
        <v>95</v>
      </c>
      <c r="AD102" s="519"/>
      <c r="AE102" s="519"/>
      <c r="AF102" s="519"/>
      <c r="AG102" s="519"/>
    </row>
    <row r="103" spans="1:33">
      <c r="A103" s="514"/>
      <c r="B103" s="514"/>
      <c r="C103" s="514"/>
      <c r="D103" s="514"/>
      <c r="E103" s="514"/>
      <c r="F103" s="514"/>
      <c r="G103" s="514"/>
      <c r="H103" s="515"/>
      <c r="I103" s="515"/>
      <c r="J103" s="515"/>
      <c r="K103" s="515"/>
      <c r="L103" s="515"/>
      <c r="M103" s="515"/>
      <c r="N103" s="515"/>
      <c r="O103" s="515"/>
      <c r="P103" s="516"/>
      <c r="Q103" s="516"/>
      <c r="R103" s="516"/>
      <c r="S103" s="517"/>
      <c r="T103" s="517"/>
      <c r="U103" s="517"/>
      <c r="V103" s="517"/>
      <c r="W103" s="517"/>
      <c r="X103" s="517"/>
      <c r="Y103" s="517"/>
      <c r="Z103" s="517"/>
      <c r="AA103" s="517"/>
      <c r="AB103" s="517"/>
      <c r="AC103" s="518"/>
      <c r="AD103" s="518"/>
      <c r="AE103" s="518"/>
      <c r="AF103" s="518"/>
      <c r="AG103" s="518"/>
    </row>
    <row r="104" spans="1:33">
      <c r="A104" s="504"/>
      <c r="B104" s="504"/>
      <c r="C104" s="504"/>
      <c r="D104" s="504"/>
      <c r="E104" s="504"/>
      <c r="F104" s="504"/>
      <c r="G104" s="504"/>
      <c r="H104" s="506"/>
      <c r="I104" s="506"/>
      <c r="J104" s="506"/>
      <c r="K104" s="506"/>
      <c r="L104" s="506"/>
      <c r="M104" s="506"/>
      <c r="N104" s="506"/>
      <c r="O104" s="506"/>
      <c r="P104" s="508"/>
      <c r="Q104" s="508"/>
      <c r="R104" s="508"/>
      <c r="S104" s="510"/>
      <c r="T104" s="510"/>
      <c r="U104" s="510"/>
      <c r="V104" s="510"/>
      <c r="W104" s="510"/>
      <c r="X104" s="510"/>
      <c r="Y104" s="510"/>
      <c r="Z104" s="510"/>
      <c r="AA104" s="510"/>
      <c r="AB104" s="510"/>
      <c r="AC104" s="512"/>
      <c r="AD104" s="512"/>
      <c r="AE104" s="512"/>
      <c r="AF104" s="512"/>
      <c r="AG104" s="512"/>
    </row>
    <row r="105" spans="1:33">
      <c r="A105" s="504"/>
      <c r="B105" s="504"/>
      <c r="C105" s="504"/>
      <c r="D105" s="504"/>
      <c r="E105" s="504"/>
      <c r="F105" s="504"/>
      <c r="G105" s="504"/>
      <c r="H105" s="506"/>
      <c r="I105" s="506"/>
      <c r="J105" s="506"/>
      <c r="K105" s="506"/>
      <c r="L105" s="506"/>
      <c r="M105" s="506"/>
      <c r="N105" s="506"/>
      <c r="O105" s="506"/>
      <c r="P105" s="508"/>
      <c r="Q105" s="508"/>
      <c r="R105" s="508"/>
      <c r="S105" s="510"/>
      <c r="T105" s="510"/>
      <c r="U105" s="510"/>
      <c r="V105" s="510"/>
      <c r="W105" s="510"/>
      <c r="X105" s="510"/>
      <c r="Y105" s="510"/>
      <c r="Z105" s="510"/>
      <c r="AA105" s="510"/>
      <c r="AB105" s="510"/>
      <c r="AC105" s="512"/>
      <c r="AD105" s="512"/>
      <c r="AE105" s="512"/>
      <c r="AF105" s="512"/>
      <c r="AG105" s="512"/>
    </row>
    <row r="106" spans="1:33">
      <c r="A106" s="504"/>
      <c r="B106" s="504"/>
      <c r="C106" s="504"/>
      <c r="D106" s="504"/>
      <c r="E106" s="504"/>
      <c r="F106" s="504"/>
      <c r="G106" s="504"/>
      <c r="H106" s="506"/>
      <c r="I106" s="506"/>
      <c r="J106" s="506"/>
      <c r="K106" s="506"/>
      <c r="L106" s="506"/>
      <c r="M106" s="506"/>
      <c r="N106" s="506"/>
      <c r="O106" s="506"/>
      <c r="P106" s="508"/>
      <c r="Q106" s="508"/>
      <c r="R106" s="508"/>
      <c r="S106" s="510"/>
      <c r="T106" s="510"/>
      <c r="U106" s="510"/>
      <c r="V106" s="510"/>
      <c r="W106" s="510"/>
      <c r="X106" s="510"/>
      <c r="Y106" s="510"/>
      <c r="Z106" s="510"/>
      <c r="AA106" s="510"/>
      <c r="AB106" s="510"/>
      <c r="AC106" s="512"/>
      <c r="AD106" s="512"/>
      <c r="AE106" s="512"/>
      <c r="AF106" s="512"/>
      <c r="AG106" s="512"/>
    </row>
    <row r="107" spans="1:33">
      <c r="A107" s="504"/>
      <c r="B107" s="504"/>
      <c r="C107" s="504"/>
      <c r="D107" s="504"/>
      <c r="E107" s="504"/>
      <c r="F107" s="504"/>
      <c r="G107" s="504"/>
      <c r="H107" s="506"/>
      <c r="I107" s="506"/>
      <c r="J107" s="506"/>
      <c r="K107" s="506"/>
      <c r="L107" s="506"/>
      <c r="M107" s="506"/>
      <c r="N107" s="506"/>
      <c r="O107" s="506"/>
      <c r="P107" s="508"/>
      <c r="Q107" s="508"/>
      <c r="R107" s="508"/>
      <c r="S107" s="510"/>
      <c r="T107" s="510"/>
      <c r="U107" s="510"/>
      <c r="V107" s="510"/>
      <c r="W107" s="510"/>
      <c r="X107" s="510"/>
      <c r="Y107" s="510"/>
      <c r="Z107" s="510"/>
      <c r="AA107" s="510"/>
      <c r="AB107" s="510"/>
      <c r="AC107" s="512"/>
      <c r="AD107" s="512"/>
      <c r="AE107" s="512"/>
      <c r="AF107" s="512"/>
      <c r="AG107" s="512"/>
    </row>
    <row r="108" spans="1:33">
      <c r="A108" s="504"/>
      <c r="B108" s="504"/>
      <c r="C108" s="504"/>
      <c r="D108" s="504"/>
      <c r="E108" s="504"/>
      <c r="F108" s="504"/>
      <c r="G108" s="504"/>
      <c r="H108" s="506"/>
      <c r="I108" s="506"/>
      <c r="J108" s="506"/>
      <c r="K108" s="506"/>
      <c r="L108" s="506"/>
      <c r="M108" s="506"/>
      <c r="N108" s="506"/>
      <c r="O108" s="506"/>
      <c r="P108" s="508"/>
      <c r="Q108" s="508"/>
      <c r="R108" s="508"/>
      <c r="S108" s="510"/>
      <c r="T108" s="510"/>
      <c r="U108" s="510"/>
      <c r="V108" s="510"/>
      <c r="W108" s="510"/>
      <c r="X108" s="510"/>
      <c r="Y108" s="510"/>
      <c r="Z108" s="510"/>
      <c r="AA108" s="510"/>
      <c r="AB108" s="510"/>
      <c r="AC108" s="512"/>
      <c r="AD108" s="512"/>
      <c r="AE108" s="512"/>
      <c r="AF108" s="512"/>
      <c r="AG108" s="512"/>
    </row>
    <row r="109" spans="1:33">
      <c r="A109" s="504"/>
      <c r="B109" s="504"/>
      <c r="C109" s="504"/>
      <c r="D109" s="504"/>
      <c r="E109" s="504"/>
      <c r="F109" s="504"/>
      <c r="G109" s="504"/>
      <c r="H109" s="506"/>
      <c r="I109" s="506"/>
      <c r="J109" s="506"/>
      <c r="K109" s="506"/>
      <c r="L109" s="506"/>
      <c r="M109" s="506"/>
      <c r="N109" s="506"/>
      <c r="O109" s="506"/>
      <c r="P109" s="508"/>
      <c r="Q109" s="508"/>
      <c r="R109" s="508"/>
      <c r="S109" s="510"/>
      <c r="T109" s="510"/>
      <c r="U109" s="510"/>
      <c r="V109" s="510"/>
      <c r="W109" s="510"/>
      <c r="X109" s="510"/>
      <c r="Y109" s="510"/>
      <c r="Z109" s="510"/>
      <c r="AA109" s="510"/>
      <c r="AB109" s="510"/>
      <c r="AC109" s="512"/>
      <c r="AD109" s="512"/>
      <c r="AE109" s="512"/>
      <c r="AF109" s="512"/>
      <c r="AG109" s="512"/>
    </row>
    <row r="110" spans="1:33">
      <c r="A110" s="505"/>
      <c r="B110" s="505"/>
      <c r="C110" s="505"/>
      <c r="D110" s="505"/>
      <c r="E110" s="505"/>
      <c r="F110" s="505"/>
      <c r="G110" s="505"/>
      <c r="H110" s="507"/>
      <c r="I110" s="507"/>
      <c r="J110" s="507"/>
      <c r="K110" s="507"/>
      <c r="L110" s="507"/>
      <c r="M110" s="507"/>
      <c r="N110" s="507"/>
      <c r="O110" s="507"/>
      <c r="P110" s="509"/>
      <c r="Q110" s="509"/>
      <c r="R110" s="509"/>
      <c r="S110" s="511"/>
      <c r="T110" s="511"/>
      <c r="U110" s="511"/>
      <c r="V110" s="511"/>
      <c r="W110" s="511"/>
      <c r="X110" s="511"/>
      <c r="Y110" s="511"/>
      <c r="Z110" s="511"/>
      <c r="AA110" s="511"/>
      <c r="AB110" s="511"/>
      <c r="AC110" s="513"/>
      <c r="AD110" s="513"/>
      <c r="AE110" s="513"/>
      <c r="AF110" s="513"/>
      <c r="AG110" s="513"/>
    </row>
  </sheetData>
  <sheetProtection algorithmName="SHA-512" hashValue="9QoiU8g/X8QZEGjuAVsazRiRYk90pSIxSZdTpRnb0mtXGF6tZnLza7q2LfQOddLt0i1TScg1/sx+aQ2doUIg9w==" saltValue="G7Qogt8jiTVbxTKxA++hog==" spinCount="100000" sheet="1" formatCells="0" formatColumns="0" formatRows="0" selectLockedCells="1"/>
  <mergeCells count="424">
    <mergeCell ref="Z7:AF7"/>
    <mergeCell ref="C8:J11"/>
    <mergeCell ref="A1:AG1"/>
    <mergeCell ref="A2:AG2"/>
    <mergeCell ref="A3:P3"/>
    <mergeCell ref="Q3:T3"/>
    <mergeCell ref="U3:X3"/>
    <mergeCell ref="Y3:Z3"/>
    <mergeCell ref="AA3:AD3"/>
    <mergeCell ref="AE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A16:F16"/>
    <mergeCell ref="G16:K16"/>
    <mergeCell ref="M16:X16"/>
    <mergeCell ref="Y16:AC16"/>
    <mergeCell ref="AD16:AG16"/>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9:G50"/>
    <mergeCell ref="H49:O50"/>
    <mergeCell ref="P49:R50"/>
    <mergeCell ref="S49:W50"/>
    <mergeCell ref="X49:AB50"/>
    <mergeCell ref="AC49:AG50"/>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9C044-8E19-467D-B02F-FF18E22788E3}">
  <sheetPr>
    <tabColor rgb="FF7030A0"/>
    <pageSetUpPr fitToPage="1"/>
  </sheetPr>
  <dimension ref="A1:AF36"/>
  <sheetViews>
    <sheetView showGridLines="0" view="pageBreakPreview" zoomScaleNormal="100" zoomScaleSheetLayoutView="100" workbookViewId="0">
      <selection activeCell="D33" sqref="D33:K33"/>
    </sheetView>
  </sheetViews>
  <sheetFormatPr defaultColWidth="8.58203125" defaultRowHeight="15"/>
  <cols>
    <col min="1" max="1" width="3.08203125" style="55" customWidth="1"/>
    <col min="2" max="2" width="4.33203125" style="55" bestFit="1" customWidth="1"/>
    <col min="3" max="3" width="10.08203125" style="55" bestFit="1" customWidth="1"/>
    <col min="4" max="6" width="8.58203125" style="55"/>
    <col min="7" max="7" width="6.08203125" style="55" customWidth="1"/>
    <col min="8" max="11" width="8.58203125" style="55"/>
    <col min="12" max="12" width="12.08203125" style="55" customWidth="1"/>
    <col min="13" max="13" width="6.33203125" style="55" customWidth="1"/>
    <col min="14" max="14" width="4.83203125" style="55" customWidth="1"/>
    <col min="15" max="15" width="5.58203125" style="55" hidden="1" customWidth="1"/>
    <col min="16" max="16" width="0" style="55" hidden="1" customWidth="1"/>
    <col min="17" max="17" width="8.58203125" style="55"/>
    <col min="18" max="18" width="8.08203125" style="55" customWidth="1"/>
    <col min="19" max="19" width="4.5" style="55" customWidth="1"/>
    <col min="20" max="20" width="3.58203125" style="55" customWidth="1"/>
    <col min="21" max="21" width="0.83203125" style="55" customWidth="1"/>
    <col min="22" max="22" width="3.33203125" style="55" customWidth="1"/>
    <col min="23" max="16384" width="8.58203125" style="55"/>
  </cols>
  <sheetData>
    <row r="1" spans="1:32" s="48" customFormat="1" ht="18" customHeight="1">
      <c r="A1" s="373" t="s">
        <v>567</v>
      </c>
      <c r="B1" s="373"/>
      <c r="C1" s="373"/>
      <c r="D1" s="373"/>
      <c r="E1" s="373"/>
      <c r="F1" s="373"/>
      <c r="G1" s="373"/>
      <c r="H1" s="373"/>
      <c r="I1" s="373"/>
      <c r="J1" s="373"/>
      <c r="K1" s="373"/>
      <c r="L1" s="373"/>
      <c r="M1" s="135"/>
      <c r="N1" s="135"/>
      <c r="O1" s="135"/>
      <c r="P1" s="135"/>
      <c r="Q1" s="47"/>
      <c r="R1" s="47"/>
      <c r="S1" s="47"/>
      <c r="T1" s="47"/>
      <c r="U1" s="47"/>
      <c r="V1" s="47"/>
      <c r="W1" s="47"/>
      <c r="X1" s="47"/>
      <c r="Y1" s="47"/>
      <c r="Z1" s="47"/>
      <c r="AA1" s="47"/>
      <c r="AD1" s="49"/>
      <c r="AF1" s="49"/>
    </row>
    <row r="2" spans="1:32" s="48" customFormat="1" ht="24" customHeight="1">
      <c r="A2" s="371" t="s">
        <v>456</v>
      </c>
      <c r="B2" s="371"/>
      <c r="C2" s="371"/>
      <c r="D2" s="371"/>
      <c r="E2" s="371"/>
      <c r="F2" s="371"/>
      <c r="G2" s="371"/>
      <c r="H2" s="371"/>
      <c r="I2" s="371"/>
      <c r="J2" s="371"/>
      <c r="K2" s="371"/>
      <c r="L2" s="371"/>
      <c r="M2" s="136"/>
      <c r="N2" s="136"/>
      <c r="O2" s="136"/>
      <c r="P2" s="136"/>
      <c r="Q2" s="50"/>
      <c r="R2" s="50"/>
      <c r="S2" s="50"/>
      <c r="T2" s="50"/>
      <c r="U2" s="50"/>
      <c r="V2" s="50"/>
      <c r="W2" s="50"/>
      <c r="X2" s="50"/>
      <c r="Y2" s="50"/>
      <c r="Z2" s="50"/>
      <c r="AA2" s="50"/>
      <c r="AD2" s="49"/>
      <c r="AF2" s="49"/>
    </row>
    <row r="3" spans="1:32" s="48" customFormat="1" ht="24" customHeight="1">
      <c r="A3" s="371"/>
      <c r="B3" s="371"/>
      <c r="C3" s="371"/>
      <c r="D3" s="371"/>
      <c r="E3" s="371"/>
      <c r="F3" s="371"/>
      <c r="G3" s="371"/>
      <c r="H3" s="371"/>
      <c r="I3" s="371"/>
      <c r="J3" s="371"/>
      <c r="K3" s="371"/>
      <c r="L3" s="371"/>
      <c r="M3" s="136"/>
      <c r="N3" s="136"/>
      <c r="O3" s="136"/>
      <c r="P3" s="136"/>
      <c r="Q3" s="50"/>
      <c r="R3" s="50"/>
      <c r="T3" s="50"/>
      <c r="U3" s="50"/>
      <c r="V3" s="50"/>
      <c r="W3" s="50"/>
      <c r="X3" s="50"/>
      <c r="Y3" s="50"/>
      <c r="Z3" s="50"/>
      <c r="AA3" s="50"/>
      <c r="AD3" s="49"/>
      <c r="AF3" s="49"/>
    </row>
    <row r="4" spans="1:32" s="54" customFormat="1" ht="22">
      <c r="A4" s="372" t="s">
        <v>416</v>
      </c>
      <c r="B4" s="372"/>
      <c r="C4" s="372"/>
      <c r="D4" s="372"/>
      <c r="E4" s="372"/>
      <c r="F4" s="372"/>
      <c r="G4" s="372"/>
      <c r="H4" s="372"/>
      <c r="I4" s="372"/>
      <c r="J4" s="372"/>
      <c r="K4" s="372"/>
      <c r="L4" s="372"/>
      <c r="M4" s="137"/>
      <c r="N4" s="137"/>
      <c r="O4" s="52" t="s">
        <v>281</v>
      </c>
      <c r="P4" s="53"/>
      <c r="Q4" s="51"/>
      <c r="R4" s="51"/>
      <c r="U4" s="53"/>
      <c r="V4" s="53"/>
      <c r="W4" s="53"/>
      <c r="X4" s="53"/>
      <c r="Y4" s="53"/>
      <c r="Z4" s="53"/>
    </row>
    <row r="5" spans="1:32">
      <c r="O5" s="55" t="s">
        <v>282</v>
      </c>
    </row>
    <row r="6" spans="1:32">
      <c r="C6" s="119" t="s">
        <v>428</v>
      </c>
      <c r="D6" s="157" t="s">
        <v>284</v>
      </c>
      <c r="E6" s="159" t="s">
        <v>654</v>
      </c>
      <c r="O6" s="55" t="s">
        <v>284</v>
      </c>
    </row>
    <row r="7" spans="1:32">
      <c r="O7" s="55" t="s">
        <v>285</v>
      </c>
    </row>
    <row r="8" spans="1:32">
      <c r="B8" s="57" t="s">
        <v>286</v>
      </c>
      <c r="O8" s="55" t="s">
        <v>287</v>
      </c>
    </row>
    <row r="9" spans="1:32">
      <c r="B9" s="159" t="s">
        <v>469</v>
      </c>
      <c r="K9" s="159"/>
      <c r="L9" s="159"/>
      <c r="M9" s="106"/>
      <c r="O9" s="55">
        <v>5</v>
      </c>
    </row>
    <row r="10" spans="1:32">
      <c r="B10" s="159" t="s">
        <v>549</v>
      </c>
      <c r="K10" s="159"/>
      <c r="L10" s="159"/>
      <c r="M10" s="106"/>
      <c r="P10" s="106"/>
    </row>
    <row r="11" spans="1:32">
      <c r="B11" s="265" t="s">
        <v>671</v>
      </c>
      <c r="C11" s="369" t="s">
        <v>672</v>
      </c>
      <c r="D11" s="370"/>
      <c r="E11" s="370"/>
      <c r="F11" s="370"/>
      <c r="G11" s="370"/>
      <c r="H11" s="55" t="s">
        <v>673</v>
      </c>
      <c r="L11" s="159"/>
      <c r="M11" s="106"/>
      <c r="P11" s="106"/>
    </row>
    <row r="12" spans="1:32">
      <c r="B12" s="159" t="s">
        <v>674</v>
      </c>
      <c r="K12" s="159"/>
      <c r="L12" s="159"/>
      <c r="M12" s="106"/>
      <c r="P12" s="106"/>
    </row>
    <row r="13" spans="1:32">
      <c r="B13" s="159" t="s">
        <v>675</v>
      </c>
      <c r="L13" s="159"/>
      <c r="M13" s="106"/>
      <c r="P13" s="106"/>
    </row>
    <row r="14" spans="1:32">
      <c r="B14" s="159"/>
      <c r="C14" s="601"/>
      <c r="D14" s="601"/>
      <c r="E14" s="601"/>
      <c r="F14" s="601"/>
      <c r="G14" s="601"/>
      <c r="H14" s="601"/>
      <c r="I14" s="601"/>
      <c r="J14" s="601"/>
      <c r="K14" s="601"/>
      <c r="L14" s="159"/>
      <c r="M14" s="106"/>
      <c r="P14" s="106"/>
    </row>
    <row r="15" spans="1:32">
      <c r="B15" s="159" t="s">
        <v>560</v>
      </c>
    </row>
    <row r="16" spans="1:32" ht="18">
      <c r="A16" s="266"/>
      <c r="B16" s="267"/>
      <c r="C16" s="268" t="s">
        <v>676</v>
      </c>
      <c r="D16" s="597" t="s">
        <v>677</v>
      </c>
      <c r="E16" s="598"/>
      <c r="F16" s="598"/>
      <c r="G16" s="598"/>
      <c r="H16" s="598"/>
      <c r="I16" s="598"/>
      <c r="J16" s="598"/>
      <c r="K16" s="179"/>
    </row>
    <row r="17" spans="2:8">
      <c r="B17" s="159"/>
      <c r="C17" s="164" t="s">
        <v>561</v>
      </c>
    </row>
    <row r="18" spans="2:8">
      <c r="C18" s="159" t="s">
        <v>433</v>
      </c>
    </row>
    <row r="19" spans="2:8" s="58" customFormat="1" ht="18">
      <c r="B19" s="159" t="s">
        <v>527</v>
      </c>
      <c r="C19" s="55"/>
      <c r="H19" s="150"/>
    </row>
    <row r="20" spans="2:8">
      <c r="B20" s="56" t="s">
        <v>288</v>
      </c>
      <c r="C20" s="600" t="s">
        <v>289</v>
      </c>
      <c r="D20" s="600"/>
      <c r="E20" s="600"/>
      <c r="F20" s="600"/>
    </row>
    <row r="21" spans="2:8">
      <c r="B21" s="56">
        <v>1</v>
      </c>
      <c r="C21" s="599" t="s">
        <v>290</v>
      </c>
      <c r="D21" s="599"/>
      <c r="E21" s="599"/>
      <c r="F21" s="599"/>
    </row>
    <row r="22" spans="2:8">
      <c r="B22" s="56">
        <v>2</v>
      </c>
      <c r="C22" s="599" t="s">
        <v>291</v>
      </c>
      <c r="D22" s="599"/>
      <c r="E22" s="599"/>
      <c r="F22" s="599"/>
    </row>
    <row r="23" spans="2:8">
      <c r="B23" s="56">
        <v>3</v>
      </c>
      <c r="C23" s="599" t="s">
        <v>292</v>
      </c>
      <c r="D23" s="599"/>
      <c r="E23" s="599"/>
      <c r="F23" s="599"/>
    </row>
    <row r="24" spans="2:8">
      <c r="B24" s="56">
        <v>4</v>
      </c>
      <c r="C24" s="599" t="s">
        <v>293</v>
      </c>
      <c r="D24" s="599"/>
      <c r="E24" s="599"/>
      <c r="F24" s="599"/>
    </row>
    <row r="25" spans="2:8">
      <c r="B25" s="56">
        <v>5</v>
      </c>
      <c r="C25" s="599" t="s">
        <v>294</v>
      </c>
      <c r="D25" s="599"/>
      <c r="E25" s="599"/>
      <c r="F25" s="599"/>
    </row>
    <row r="26" spans="2:8">
      <c r="B26" s="56">
        <v>6</v>
      </c>
      <c r="C26" s="599" t="s">
        <v>295</v>
      </c>
      <c r="D26" s="599"/>
      <c r="E26" s="599"/>
      <c r="F26" s="599"/>
    </row>
    <row r="27" spans="2:8">
      <c r="B27" s="159" t="s">
        <v>550</v>
      </c>
    </row>
    <row r="28" spans="2:8">
      <c r="C28" s="55" t="s">
        <v>297</v>
      </c>
    </row>
    <row r="29" spans="2:8">
      <c r="C29" s="55" t="s">
        <v>298</v>
      </c>
    </row>
    <row r="30" spans="2:8">
      <c r="C30" s="159" t="s">
        <v>432</v>
      </c>
    </row>
    <row r="31" spans="2:8">
      <c r="B31" s="269" t="s">
        <v>678</v>
      </c>
    </row>
    <row r="32" spans="2:8">
      <c r="C32" s="159" t="s">
        <v>627</v>
      </c>
    </row>
    <row r="33" spans="1:12">
      <c r="A33" s="266"/>
      <c r="B33" s="267" t="s">
        <v>679</v>
      </c>
      <c r="C33" s="267"/>
      <c r="D33" s="597" t="s">
        <v>1394</v>
      </c>
      <c r="E33" s="598"/>
      <c r="F33" s="598"/>
      <c r="G33" s="598"/>
      <c r="H33" s="598"/>
      <c r="I33" s="598"/>
      <c r="J33" s="598"/>
      <c r="K33" s="598"/>
      <c r="L33" s="266"/>
    </row>
    <row r="34" spans="1:12">
      <c r="B34" s="159" t="s">
        <v>548</v>
      </c>
      <c r="C34" s="159"/>
    </row>
    <row r="35" spans="1:12">
      <c r="B35" s="159" t="s">
        <v>439</v>
      </c>
    </row>
    <row r="36" spans="1:12">
      <c r="B36" s="159" t="s">
        <v>431</v>
      </c>
    </row>
  </sheetData>
  <sheetProtection algorithmName="SHA-512" hashValue="hX3pXQkaPMIBLVwzO7nkMS0N9VPnDQB1WdgadHujJwvbyXiBDX+oq/zzkeTPlZ7RDdD+UfN9zl2ybaC2v6RrfQ==" saltValue="cOo6brDlVGXWQLuHybhAkQ==" spinCount="100000" sheet="1" objects="1" scenarios="1"/>
  <mergeCells count="14">
    <mergeCell ref="D33:K33"/>
    <mergeCell ref="A1:L1"/>
    <mergeCell ref="A2:L3"/>
    <mergeCell ref="A4:L4"/>
    <mergeCell ref="C26:F26"/>
    <mergeCell ref="C24:F24"/>
    <mergeCell ref="C22:F22"/>
    <mergeCell ref="C20:F20"/>
    <mergeCell ref="C25:F25"/>
    <mergeCell ref="C23:F23"/>
    <mergeCell ref="C21:F21"/>
    <mergeCell ref="C14:K14"/>
    <mergeCell ref="C11:G11"/>
    <mergeCell ref="D16:J16"/>
  </mergeCells>
  <phoneticPr fontId="15"/>
  <dataValidations count="1">
    <dataValidation type="list" allowBlank="1" showInputMessage="1" showErrorMessage="1" sqref="D6" xr:uid="{151AF3AA-AE55-49F7-8E9D-6EA086F1096C}">
      <formula1>$O$6:$O$7</formula1>
    </dataValidation>
  </dataValidations>
  <hyperlinks>
    <hyperlink ref="C11" r:id="rId1" xr:uid="{19A86C9C-A657-43C6-9E5E-DA592BDC4510}"/>
    <hyperlink ref="D16" r:id="rId2" xr:uid="{924B0167-FA93-4A96-B1C6-B05A459AB1B1}"/>
    <hyperlink ref="D33" r:id="rId3" xr:uid="{654774F8-2F9E-45C7-AEB2-C3FA302C7154}"/>
  </hyperlinks>
  <pageMargins left="0.70866141732283472" right="0.31496062992125984" top="0.74803149606299213" bottom="0.35433070866141736" header="0.31496062992125984" footer="0.31496062992125984"/>
  <pageSetup paperSize="9" scale="88" orientation="portrait" r:id="rId4"/>
  <headerFooter>
    <oddFooter>&amp;Lsf07Hb2_f2_r1</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42A09-D015-416B-8862-263747AB5E79}">
  <sheetPr>
    <tabColor rgb="FF7030A0"/>
    <pageSetUpPr fitToPage="1"/>
  </sheetPr>
  <dimension ref="A1:X50"/>
  <sheetViews>
    <sheetView showGridLines="0" view="pageBreakPreview" zoomScale="85" zoomScaleNormal="100" zoomScaleSheetLayoutView="85" workbookViewId="0">
      <selection activeCell="C17" sqref="C17:Y17"/>
    </sheetView>
  </sheetViews>
  <sheetFormatPr defaultColWidth="8.08203125" defaultRowHeight="15"/>
  <cols>
    <col min="1" max="1" width="2.58203125" style="60" customWidth="1"/>
    <col min="2" max="2" width="3.58203125" style="60" customWidth="1"/>
    <col min="3" max="3" width="12.83203125" style="60" customWidth="1"/>
    <col min="4" max="4" width="15.58203125" style="60" bestFit="1" customWidth="1"/>
    <col min="5" max="5" width="12.58203125" style="60" bestFit="1" customWidth="1"/>
    <col min="6" max="6" width="11.83203125" style="60" bestFit="1" customWidth="1"/>
    <col min="7" max="7" width="14.58203125" style="60" bestFit="1" customWidth="1"/>
    <col min="8" max="8" width="10.58203125" style="60" bestFit="1" customWidth="1"/>
    <col min="9" max="9" width="14.58203125" style="60" bestFit="1" customWidth="1"/>
    <col min="10" max="10" width="10.58203125" style="60" bestFit="1" customWidth="1"/>
    <col min="11" max="22" width="8.08203125" style="60"/>
    <col min="23" max="24" width="10.58203125" style="60" bestFit="1" customWidth="1"/>
    <col min="25" max="16384" width="8.08203125" style="60"/>
  </cols>
  <sheetData>
    <row r="1" spans="1:24" ht="19.5">
      <c r="B1" s="61" t="s">
        <v>299</v>
      </c>
    </row>
    <row r="2" spans="1:24" ht="15" customHeight="1">
      <c r="A2" s="62"/>
      <c r="B2" s="62"/>
      <c r="C2" s="62"/>
      <c r="D2" s="62"/>
      <c r="E2" s="62"/>
      <c r="F2" s="62"/>
      <c r="J2" s="62"/>
      <c r="W2" s="62"/>
      <c r="X2" s="62"/>
    </row>
    <row r="3" spans="1:24" ht="15" customHeight="1">
      <c r="A3" s="63"/>
      <c r="B3" s="64" t="s">
        <v>300</v>
      </c>
      <c r="C3" s="63"/>
      <c r="D3" s="63"/>
      <c r="E3" s="63"/>
      <c r="F3" s="63"/>
      <c r="J3" s="63"/>
      <c r="W3" s="63"/>
      <c r="X3" s="63"/>
    </row>
    <row r="4" spans="1:24" ht="15" customHeight="1">
      <c r="A4" s="63"/>
      <c r="B4" s="64" t="s">
        <v>466</v>
      </c>
      <c r="C4" s="63"/>
      <c r="D4" s="63"/>
      <c r="E4" s="63"/>
      <c r="F4" s="63"/>
      <c r="J4" s="63"/>
      <c r="W4" s="63"/>
      <c r="X4" s="63"/>
    </row>
    <row r="5" spans="1:24" ht="15" customHeight="1">
      <c r="A5" s="62"/>
      <c r="B5" s="610" t="str">
        <f>IF('CO2排出量計算書表紙(基準年度活動量)'!D6="1年間","R"&amp;'CO2排出量計算書表紙(基準年度活動量)'!$O$9+2&amp;"年度","R"&amp;'CO2排出量計算書表紙(基準年度活動量)'!$O$9&amp;"年度")</f>
        <v>R5年度</v>
      </c>
      <c r="C5" s="610"/>
      <c r="D5" s="62"/>
      <c r="E5" s="62"/>
      <c r="F5" s="62"/>
      <c r="J5" s="62"/>
      <c r="W5" s="62"/>
      <c r="X5" s="62"/>
    </row>
    <row r="6" spans="1:24">
      <c r="B6" s="602" t="s">
        <v>301</v>
      </c>
      <c r="C6" s="604" t="s">
        <v>302</v>
      </c>
      <c r="D6" s="606" t="s">
        <v>303</v>
      </c>
      <c r="E6" s="608" t="s">
        <v>304</v>
      </c>
      <c r="F6" s="609"/>
      <c r="G6" s="66"/>
      <c r="H6" s="67" t="s">
        <v>305</v>
      </c>
      <c r="I6" s="68" t="s">
        <v>306</v>
      </c>
      <c r="J6" s="69"/>
      <c r="K6" s="69"/>
      <c r="L6" s="69"/>
      <c r="M6" s="69"/>
      <c r="N6" s="69"/>
      <c r="O6" s="69"/>
      <c r="P6" s="69"/>
      <c r="Q6" s="69"/>
      <c r="R6" s="69"/>
      <c r="S6" s="69"/>
      <c r="T6" s="69"/>
      <c r="U6" s="69"/>
      <c r="V6" s="69"/>
      <c r="W6" s="69"/>
      <c r="X6" s="69"/>
    </row>
    <row r="7" spans="1:24" s="63" customFormat="1" ht="33.75" customHeight="1">
      <c r="B7" s="603"/>
      <c r="C7" s="605"/>
      <c r="D7" s="607"/>
      <c r="E7" s="68" t="s">
        <v>307</v>
      </c>
      <c r="F7" s="68" t="s">
        <v>308</v>
      </c>
      <c r="G7" s="68" t="s">
        <v>309</v>
      </c>
      <c r="H7" s="70" t="s">
        <v>310</v>
      </c>
      <c r="I7" s="70" t="s">
        <v>311</v>
      </c>
      <c r="J7" s="71" t="s">
        <v>312</v>
      </c>
      <c r="K7" s="67" t="s">
        <v>313</v>
      </c>
      <c r="L7" s="67" t="s">
        <v>314</v>
      </c>
      <c r="M7" s="67" t="s">
        <v>315</v>
      </c>
      <c r="N7" s="67" t="s">
        <v>316</v>
      </c>
      <c r="O7" s="67" t="s">
        <v>317</v>
      </c>
      <c r="P7" s="67" t="s">
        <v>318</v>
      </c>
      <c r="Q7" s="67" t="s">
        <v>319</v>
      </c>
      <c r="R7" s="67" t="s">
        <v>320</v>
      </c>
      <c r="S7" s="67" t="s">
        <v>321</v>
      </c>
      <c r="T7" s="67" t="s">
        <v>322</v>
      </c>
      <c r="U7" s="67" t="s">
        <v>323</v>
      </c>
      <c r="V7" s="67" t="s">
        <v>324</v>
      </c>
      <c r="W7" s="71" t="s">
        <v>325</v>
      </c>
      <c r="X7" s="71" t="s">
        <v>326</v>
      </c>
    </row>
    <row r="8" spans="1:24" ht="15" customHeight="1">
      <c r="B8" s="72">
        <v>1</v>
      </c>
      <c r="C8" s="110"/>
      <c r="D8" s="152" t="s">
        <v>327</v>
      </c>
      <c r="E8" s="153" t="str">
        <f>IFERROR(VLOOKUP($C8,【非表示】排出係数!$C$7:$I$17,6,FALSE),"")</f>
        <v/>
      </c>
      <c r="F8" s="152" t="str">
        <f>IFERROR(VLOOKUP($C8,【非表示】排出係数!$C$7:$I$17,7,FALSE),"")</f>
        <v/>
      </c>
      <c r="G8" s="152" t="str">
        <f>IFERROR(VLOOKUP($C8,【非表示】排出係数!$C$7:$I$17,2,FALSE),"")</f>
        <v/>
      </c>
      <c r="H8" s="153">
        <f>INT(SUM(K8:V8)+(J8-W8)-X8)</f>
        <v>0</v>
      </c>
      <c r="I8" s="153">
        <f t="shared" ref="I8:I17" si="0">IFERROR(E8*H8,0)</f>
        <v>0</v>
      </c>
      <c r="J8" s="111"/>
      <c r="K8" s="112"/>
      <c r="L8" s="112"/>
      <c r="M8" s="112"/>
      <c r="N8" s="112"/>
      <c r="O8" s="112"/>
      <c r="P8" s="112"/>
      <c r="Q8" s="112"/>
      <c r="R8" s="112"/>
      <c r="S8" s="112"/>
      <c r="T8" s="112"/>
      <c r="U8" s="112"/>
      <c r="V8" s="112"/>
      <c r="W8" s="111"/>
      <c r="X8" s="111"/>
    </row>
    <row r="9" spans="1:24" ht="15" customHeight="1">
      <c r="B9" s="72">
        <v>2</v>
      </c>
      <c r="C9" s="110"/>
      <c r="D9" s="152" t="s">
        <v>327</v>
      </c>
      <c r="E9" s="153" t="str">
        <f>IFERROR(VLOOKUP($C9,【非表示】排出係数!$C$7:$I$17,6,FALSE),"")</f>
        <v/>
      </c>
      <c r="F9" s="152" t="str">
        <f>IFERROR(VLOOKUP($C9,【非表示】排出係数!$C$7:$I$17,7,FALSE),"")</f>
        <v/>
      </c>
      <c r="G9" s="152" t="str">
        <f>IFERROR(VLOOKUP($C9,【非表示】排出係数!$C$7:$I$17,2,FALSE),"")</f>
        <v/>
      </c>
      <c r="H9" s="153">
        <f t="shared" ref="H9:H17" si="1">INT(SUM(K9:V9)+(J9-W9)-X9)</f>
        <v>0</v>
      </c>
      <c r="I9" s="153">
        <f t="shared" si="0"/>
        <v>0</v>
      </c>
      <c r="J9" s="111"/>
      <c r="K9" s="112"/>
      <c r="L9" s="112"/>
      <c r="M9" s="112"/>
      <c r="N9" s="112"/>
      <c r="O9" s="112"/>
      <c r="P9" s="112"/>
      <c r="Q9" s="112"/>
      <c r="R9" s="112"/>
      <c r="S9" s="112"/>
      <c r="T9" s="112"/>
      <c r="U9" s="112"/>
      <c r="V9" s="112"/>
      <c r="W9" s="111"/>
      <c r="X9" s="111"/>
    </row>
    <row r="10" spans="1:24" ht="15" customHeight="1">
      <c r="B10" s="72">
        <v>3</v>
      </c>
      <c r="C10" s="110"/>
      <c r="D10" s="152" t="s">
        <v>327</v>
      </c>
      <c r="E10" s="153" t="str">
        <f>IFERROR(VLOOKUP($C10,【非表示】排出係数!$C$7:$I$17,6,FALSE),"")</f>
        <v/>
      </c>
      <c r="F10" s="152" t="str">
        <f>IFERROR(VLOOKUP($C10,【非表示】排出係数!$C$7:$I$17,7,FALSE),"")</f>
        <v/>
      </c>
      <c r="G10" s="152" t="str">
        <f>IFERROR(VLOOKUP($C10,【非表示】排出係数!$C$7:$I$17,2,FALSE),"")</f>
        <v/>
      </c>
      <c r="H10" s="153">
        <f t="shared" si="1"/>
        <v>0</v>
      </c>
      <c r="I10" s="153">
        <f t="shared" si="0"/>
        <v>0</v>
      </c>
      <c r="J10" s="111"/>
      <c r="K10" s="112"/>
      <c r="L10" s="112"/>
      <c r="M10" s="112"/>
      <c r="N10" s="112"/>
      <c r="O10" s="112"/>
      <c r="P10" s="112"/>
      <c r="Q10" s="112"/>
      <c r="R10" s="112"/>
      <c r="S10" s="112"/>
      <c r="T10" s="112"/>
      <c r="U10" s="112"/>
      <c r="V10" s="112"/>
      <c r="W10" s="111"/>
      <c r="X10" s="111"/>
    </row>
    <row r="11" spans="1:24" ht="15" customHeight="1">
      <c r="B11" s="72">
        <v>4</v>
      </c>
      <c r="C11" s="110"/>
      <c r="D11" s="152" t="s">
        <v>327</v>
      </c>
      <c r="E11" s="153" t="str">
        <f>IFERROR(VLOOKUP($C11,【非表示】排出係数!$C$7:$I$17,6,FALSE),"")</f>
        <v/>
      </c>
      <c r="F11" s="152" t="str">
        <f>IFERROR(VLOOKUP($C11,【非表示】排出係数!$C$7:$I$17,7,FALSE),"")</f>
        <v/>
      </c>
      <c r="G11" s="152" t="str">
        <f>IFERROR(VLOOKUP($C11,【非表示】排出係数!$C$7:$I$17,2,FALSE),"")</f>
        <v/>
      </c>
      <c r="H11" s="153">
        <f t="shared" si="1"/>
        <v>0</v>
      </c>
      <c r="I11" s="153">
        <f t="shared" si="0"/>
        <v>0</v>
      </c>
      <c r="J11" s="111"/>
      <c r="K11" s="112"/>
      <c r="L11" s="112"/>
      <c r="M11" s="112"/>
      <c r="N11" s="112"/>
      <c r="O11" s="112"/>
      <c r="P11" s="112"/>
      <c r="Q11" s="112"/>
      <c r="R11" s="112"/>
      <c r="S11" s="112"/>
      <c r="T11" s="112"/>
      <c r="U11" s="112"/>
      <c r="V11" s="112"/>
      <c r="W11" s="111"/>
      <c r="X11" s="111"/>
    </row>
    <row r="12" spans="1:24" ht="15" customHeight="1">
      <c r="B12" s="72">
        <v>5</v>
      </c>
      <c r="C12" s="110"/>
      <c r="D12" s="152" t="s">
        <v>327</v>
      </c>
      <c r="E12" s="153" t="str">
        <f>IFERROR(VLOOKUP($C12,【非表示】排出係数!$C$7:$I$17,6,FALSE),"")</f>
        <v/>
      </c>
      <c r="F12" s="152" t="str">
        <f>IFERROR(VLOOKUP($C12,【非表示】排出係数!$C$7:$I$17,7,FALSE),"")</f>
        <v/>
      </c>
      <c r="G12" s="152" t="str">
        <f>IFERROR(VLOOKUP($C12,【非表示】排出係数!$C$7:$I$17,2,FALSE),"")</f>
        <v/>
      </c>
      <c r="H12" s="153">
        <f t="shared" si="1"/>
        <v>0</v>
      </c>
      <c r="I12" s="153">
        <f t="shared" si="0"/>
        <v>0</v>
      </c>
      <c r="J12" s="111"/>
      <c r="K12" s="112"/>
      <c r="L12" s="112"/>
      <c r="M12" s="112"/>
      <c r="N12" s="112"/>
      <c r="O12" s="112"/>
      <c r="P12" s="112"/>
      <c r="Q12" s="112"/>
      <c r="R12" s="112"/>
      <c r="S12" s="112"/>
      <c r="T12" s="112"/>
      <c r="U12" s="112"/>
      <c r="V12" s="112"/>
      <c r="W12" s="111"/>
      <c r="X12" s="111"/>
    </row>
    <row r="13" spans="1:24" ht="15" customHeight="1">
      <c r="B13" s="72">
        <v>6</v>
      </c>
      <c r="C13" s="110"/>
      <c r="D13" s="152" t="s">
        <v>327</v>
      </c>
      <c r="E13" s="153" t="str">
        <f>IFERROR(VLOOKUP($C13,【非表示】排出係数!$C$7:$I$17,6,FALSE),"")</f>
        <v/>
      </c>
      <c r="F13" s="152" t="str">
        <f>IFERROR(VLOOKUP($C13,【非表示】排出係数!$C$7:$I$17,7,FALSE),"")</f>
        <v/>
      </c>
      <c r="G13" s="152" t="str">
        <f>IFERROR(VLOOKUP($C13,【非表示】排出係数!$C$7:$I$17,2,FALSE),"")</f>
        <v/>
      </c>
      <c r="H13" s="153">
        <f t="shared" si="1"/>
        <v>0</v>
      </c>
      <c r="I13" s="153">
        <f t="shared" si="0"/>
        <v>0</v>
      </c>
      <c r="J13" s="111"/>
      <c r="K13" s="112"/>
      <c r="L13" s="112"/>
      <c r="M13" s="112"/>
      <c r="N13" s="112"/>
      <c r="O13" s="112"/>
      <c r="P13" s="112"/>
      <c r="Q13" s="112"/>
      <c r="R13" s="112"/>
      <c r="S13" s="112"/>
      <c r="T13" s="112"/>
      <c r="U13" s="112"/>
      <c r="V13" s="112"/>
      <c r="W13" s="111"/>
      <c r="X13" s="111"/>
    </row>
    <row r="14" spans="1:24" ht="15" customHeight="1">
      <c r="B14" s="72">
        <v>7</v>
      </c>
      <c r="C14" s="110"/>
      <c r="D14" s="152" t="s">
        <v>327</v>
      </c>
      <c r="E14" s="153" t="str">
        <f>IFERROR(VLOOKUP($C14,【非表示】排出係数!$C$7:$I$17,6,FALSE),"")</f>
        <v/>
      </c>
      <c r="F14" s="152" t="str">
        <f>IFERROR(VLOOKUP($C14,【非表示】排出係数!$C$7:$I$17,7,FALSE),"")</f>
        <v/>
      </c>
      <c r="G14" s="152" t="str">
        <f>IFERROR(VLOOKUP($C14,【非表示】排出係数!$C$7:$I$17,2,FALSE),"")</f>
        <v/>
      </c>
      <c r="H14" s="153">
        <f t="shared" si="1"/>
        <v>0</v>
      </c>
      <c r="I14" s="153">
        <f t="shared" si="0"/>
        <v>0</v>
      </c>
      <c r="J14" s="111"/>
      <c r="K14" s="112"/>
      <c r="L14" s="112"/>
      <c r="M14" s="112"/>
      <c r="N14" s="112"/>
      <c r="O14" s="112"/>
      <c r="P14" s="112"/>
      <c r="Q14" s="112"/>
      <c r="R14" s="112"/>
      <c r="S14" s="112"/>
      <c r="T14" s="112"/>
      <c r="U14" s="112"/>
      <c r="V14" s="112"/>
      <c r="W14" s="111"/>
      <c r="X14" s="111"/>
    </row>
    <row r="15" spans="1:24" ht="15" customHeight="1">
      <c r="B15" s="72">
        <v>8</v>
      </c>
      <c r="C15" s="110"/>
      <c r="D15" s="152" t="s">
        <v>327</v>
      </c>
      <c r="E15" s="153" t="str">
        <f>IFERROR(VLOOKUP($C15,【非表示】排出係数!$C$7:$I$17,6,FALSE),"")</f>
        <v/>
      </c>
      <c r="F15" s="152" t="str">
        <f>IFERROR(VLOOKUP($C15,【非表示】排出係数!$C$7:$I$17,7,FALSE),"")</f>
        <v/>
      </c>
      <c r="G15" s="152" t="str">
        <f>IFERROR(VLOOKUP($C15,【非表示】排出係数!$C$7:$I$17,2,FALSE),"")</f>
        <v/>
      </c>
      <c r="H15" s="153">
        <f t="shared" si="1"/>
        <v>0</v>
      </c>
      <c r="I15" s="153">
        <f t="shared" si="0"/>
        <v>0</v>
      </c>
      <c r="J15" s="111"/>
      <c r="K15" s="112"/>
      <c r="L15" s="112"/>
      <c r="M15" s="112"/>
      <c r="N15" s="112"/>
      <c r="O15" s="112"/>
      <c r="P15" s="112"/>
      <c r="Q15" s="112"/>
      <c r="R15" s="112"/>
      <c r="S15" s="112"/>
      <c r="T15" s="112"/>
      <c r="U15" s="112"/>
      <c r="V15" s="112"/>
      <c r="W15" s="111"/>
      <c r="X15" s="111"/>
    </row>
    <row r="16" spans="1:24" ht="15" customHeight="1">
      <c r="B16" s="72">
        <v>9</v>
      </c>
      <c r="C16" s="110"/>
      <c r="D16" s="152" t="s">
        <v>327</v>
      </c>
      <c r="E16" s="111"/>
      <c r="F16" s="110"/>
      <c r="G16" s="110"/>
      <c r="H16" s="153">
        <f t="shared" si="1"/>
        <v>0</v>
      </c>
      <c r="I16" s="153">
        <f t="shared" si="0"/>
        <v>0</v>
      </c>
      <c r="J16" s="111"/>
      <c r="K16" s="112"/>
      <c r="L16" s="112"/>
      <c r="M16" s="112"/>
      <c r="N16" s="112"/>
      <c r="O16" s="112"/>
      <c r="P16" s="112"/>
      <c r="Q16" s="112"/>
      <c r="R16" s="112"/>
      <c r="S16" s="112"/>
      <c r="T16" s="112"/>
      <c r="U16" s="112"/>
      <c r="V16" s="112"/>
      <c r="W16" s="111"/>
      <c r="X16" s="111"/>
    </row>
    <row r="17" spans="1:24" ht="15" customHeight="1">
      <c r="B17" s="72">
        <v>10</v>
      </c>
      <c r="C17" s="110"/>
      <c r="D17" s="152" t="s">
        <v>327</v>
      </c>
      <c r="E17" s="111"/>
      <c r="F17" s="110"/>
      <c r="G17" s="110"/>
      <c r="H17" s="153">
        <f t="shared" si="1"/>
        <v>0</v>
      </c>
      <c r="I17" s="153">
        <f t="shared" si="0"/>
        <v>0</v>
      </c>
      <c r="J17" s="111"/>
      <c r="K17" s="112"/>
      <c r="L17" s="112"/>
      <c r="M17" s="112"/>
      <c r="N17" s="112"/>
      <c r="O17" s="112"/>
      <c r="P17" s="112"/>
      <c r="Q17" s="112"/>
      <c r="R17" s="112"/>
      <c r="S17" s="112"/>
      <c r="T17" s="112"/>
      <c r="U17" s="112"/>
      <c r="V17" s="112"/>
      <c r="W17" s="111"/>
      <c r="X17" s="111"/>
    </row>
    <row r="18" spans="1:24" ht="15" customHeight="1">
      <c r="B18" s="73"/>
      <c r="C18" s="74" t="s">
        <v>328</v>
      </c>
      <c r="D18" s="75"/>
      <c r="E18" s="76"/>
      <c r="F18" s="76"/>
      <c r="H18" s="67" t="s">
        <v>329</v>
      </c>
      <c r="I18" s="154">
        <f>SUM(I8:I17)</f>
        <v>0</v>
      </c>
    </row>
    <row r="19" spans="1:24" ht="15" customHeight="1">
      <c r="B19" s="77"/>
      <c r="C19" s="78" t="s">
        <v>330</v>
      </c>
      <c r="D19" s="76"/>
      <c r="E19" s="76"/>
      <c r="F19" s="76"/>
      <c r="G19" s="79"/>
      <c r="H19" s="79"/>
      <c r="I19" s="79"/>
    </row>
    <row r="20" spans="1:24" ht="15" customHeight="1">
      <c r="A20" s="62"/>
      <c r="B20" s="610" t="str">
        <f>IF('CO2排出量計算書表紙(基準年度活動量)'!D6="1年間","この表は記入不要","R"&amp;'CO2排出量計算書表紙(基準年度活動量)'!$O$9+1&amp;"年度")</f>
        <v>R6年度</v>
      </c>
      <c r="C20" s="610"/>
      <c r="D20" s="62"/>
      <c r="E20" s="62"/>
      <c r="F20" s="62"/>
      <c r="J20" s="62"/>
      <c r="W20" s="62"/>
      <c r="X20" s="62"/>
    </row>
    <row r="21" spans="1:24">
      <c r="B21" s="602" t="s">
        <v>301</v>
      </c>
      <c r="C21" s="604" t="s">
        <v>302</v>
      </c>
      <c r="D21" s="606" t="s">
        <v>303</v>
      </c>
      <c r="E21" s="608" t="s">
        <v>304</v>
      </c>
      <c r="F21" s="609"/>
      <c r="G21" s="66"/>
      <c r="H21" s="67" t="s">
        <v>305</v>
      </c>
      <c r="I21" s="68" t="s">
        <v>306</v>
      </c>
      <c r="J21" s="69"/>
      <c r="K21" s="69"/>
      <c r="L21" s="69"/>
      <c r="M21" s="69"/>
      <c r="N21" s="69"/>
      <c r="O21" s="69"/>
      <c r="P21" s="69"/>
      <c r="Q21" s="69"/>
      <c r="R21" s="69"/>
      <c r="S21" s="69"/>
      <c r="T21" s="69"/>
      <c r="U21" s="69"/>
      <c r="V21" s="69"/>
      <c r="W21" s="69"/>
      <c r="X21" s="69"/>
    </row>
    <row r="22" spans="1:24" s="63" customFormat="1" ht="33.75" customHeight="1">
      <c r="B22" s="603"/>
      <c r="C22" s="605"/>
      <c r="D22" s="607"/>
      <c r="E22" s="68" t="s">
        <v>307</v>
      </c>
      <c r="F22" s="68" t="s">
        <v>308</v>
      </c>
      <c r="G22" s="68" t="s">
        <v>309</v>
      </c>
      <c r="H22" s="70" t="s">
        <v>310</v>
      </c>
      <c r="I22" s="70" t="s">
        <v>311</v>
      </c>
      <c r="J22" s="71" t="s">
        <v>312</v>
      </c>
      <c r="K22" s="67" t="s">
        <v>313</v>
      </c>
      <c r="L22" s="67" t="s">
        <v>314</v>
      </c>
      <c r="M22" s="67" t="s">
        <v>315</v>
      </c>
      <c r="N22" s="67" t="s">
        <v>316</v>
      </c>
      <c r="O22" s="67" t="s">
        <v>317</v>
      </c>
      <c r="P22" s="67" t="s">
        <v>318</v>
      </c>
      <c r="Q22" s="67" t="s">
        <v>319</v>
      </c>
      <c r="R22" s="67" t="s">
        <v>320</v>
      </c>
      <c r="S22" s="67" t="s">
        <v>321</v>
      </c>
      <c r="T22" s="67" t="s">
        <v>322</v>
      </c>
      <c r="U22" s="67" t="s">
        <v>323</v>
      </c>
      <c r="V22" s="67" t="s">
        <v>324</v>
      </c>
      <c r="W22" s="71" t="s">
        <v>325</v>
      </c>
      <c r="X22" s="71" t="s">
        <v>326</v>
      </c>
    </row>
    <row r="23" spans="1:24" ht="15" customHeight="1">
      <c r="B23" s="72">
        <v>1</v>
      </c>
      <c r="C23" s="152" t="str">
        <f>IF(C8="","",C8)</f>
        <v/>
      </c>
      <c r="D23" s="152" t="s">
        <v>327</v>
      </c>
      <c r="E23" s="152" t="str">
        <f t="shared" ref="E23:F30" si="2">E8</f>
        <v/>
      </c>
      <c r="F23" s="152" t="str">
        <f t="shared" si="2"/>
        <v/>
      </c>
      <c r="G23" s="152" t="str">
        <f>IFERROR(VLOOKUP($C23,【非表示】排出係数!$C$7:$I$17,2,FALSE),"")</f>
        <v/>
      </c>
      <c r="H23" s="153">
        <f>INT(SUM(K23:V23)+(J23-W23)-X23)</f>
        <v>0</v>
      </c>
      <c r="I23" s="153">
        <f t="shared" ref="I23:I32" si="3">IFERROR(E23*H23,0)</f>
        <v>0</v>
      </c>
      <c r="J23" s="111"/>
      <c r="K23" s="112"/>
      <c r="L23" s="112"/>
      <c r="M23" s="112"/>
      <c r="N23" s="112"/>
      <c r="O23" s="112"/>
      <c r="P23" s="112"/>
      <c r="Q23" s="112"/>
      <c r="R23" s="112"/>
      <c r="S23" s="112"/>
      <c r="T23" s="112"/>
      <c r="U23" s="112"/>
      <c r="V23" s="112"/>
      <c r="W23" s="111"/>
      <c r="X23" s="111"/>
    </row>
    <row r="24" spans="1:24" ht="15" customHeight="1">
      <c r="B24" s="72">
        <v>2</v>
      </c>
      <c r="C24" s="152" t="str">
        <f t="shared" ref="C24:C32" si="4">IF(C9="","",C9)</f>
        <v/>
      </c>
      <c r="D24" s="152" t="s">
        <v>327</v>
      </c>
      <c r="E24" s="152" t="str">
        <f t="shared" si="2"/>
        <v/>
      </c>
      <c r="F24" s="152" t="str">
        <f t="shared" si="2"/>
        <v/>
      </c>
      <c r="G24" s="152" t="str">
        <f>IFERROR(VLOOKUP($C24,【非表示】排出係数!$C$7:$I$17,2,FALSE),"")</f>
        <v/>
      </c>
      <c r="H24" s="153">
        <f t="shared" ref="H24:H32" si="5">INT(SUM(K24:V24)+(J24-W24)-X24)</f>
        <v>0</v>
      </c>
      <c r="I24" s="153">
        <f t="shared" si="3"/>
        <v>0</v>
      </c>
      <c r="J24" s="111"/>
      <c r="K24" s="112"/>
      <c r="L24" s="112"/>
      <c r="M24" s="112"/>
      <c r="N24" s="112"/>
      <c r="O24" s="112"/>
      <c r="P24" s="112"/>
      <c r="Q24" s="112"/>
      <c r="R24" s="112"/>
      <c r="S24" s="112"/>
      <c r="T24" s="112"/>
      <c r="U24" s="112"/>
      <c r="V24" s="112"/>
      <c r="W24" s="111"/>
      <c r="X24" s="111"/>
    </row>
    <row r="25" spans="1:24" ht="15" customHeight="1">
      <c r="B25" s="72">
        <v>3</v>
      </c>
      <c r="C25" s="152" t="str">
        <f t="shared" si="4"/>
        <v/>
      </c>
      <c r="D25" s="152" t="s">
        <v>327</v>
      </c>
      <c r="E25" s="152" t="str">
        <f t="shared" si="2"/>
        <v/>
      </c>
      <c r="F25" s="152" t="str">
        <f t="shared" si="2"/>
        <v/>
      </c>
      <c r="G25" s="152" t="str">
        <f>IFERROR(VLOOKUP($C25,【非表示】排出係数!$C$7:$I$17,2,FALSE),"")</f>
        <v/>
      </c>
      <c r="H25" s="153">
        <f t="shared" si="5"/>
        <v>0</v>
      </c>
      <c r="I25" s="153">
        <f t="shared" si="3"/>
        <v>0</v>
      </c>
      <c r="J25" s="111"/>
      <c r="K25" s="112"/>
      <c r="L25" s="112"/>
      <c r="M25" s="112"/>
      <c r="N25" s="112"/>
      <c r="O25" s="112"/>
      <c r="P25" s="112"/>
      <c r="Q25" s="112"/>
      <c r="R25" s="112"/>
      <c r="S25" s="112"/>
      <c r="T25" s="112"/>
      <c r="U25" s="112"/>
      <c r="V25" s="112"/>
      <c r="W25" s="111"/>
      <c r="X25" s="111"/>
    </row>
    <row r="26" spans="1:24" ht="15" customHeight="1">
      <c r="B26" s="72">
        <v>4</v>
      </c>
      <c r="C26" s="152" t="str">
        <f t="shared" si="4"/>
        <v/>
      </c>
      <c r="D26" s="152" t="s">
        <v>327</v>
      </c>
      <c r="E26" s="152" t="str">
        <f t="shared" si="2"/>
        <v/>
      </c>
      <c r="F26" s="152" t="str">
        <f t="shared" si="2"/>
        <v/>
      </c>
      <c r="G26" s="152" t="str">
        <f>IFERROR(VLOOKUP($C26,【非表示】排出係数!$C$7:$I$17,2,FALSE),"")</f>
        <v/>
      </c>
      <c r="H26" s="153">
        <f t="shared" si="5"/>
        <v>0</v>
      </c>
      <c r="I26" s="153">
        <f t="shared" si="3"/>
        <v>0</v>
      </c>
      <c r="J26" s="111"/>
      <c r="K26" s="112"/>
      <c r="L26" s="112"/>
      <c r="M26" s="112"/>
      <c r="N26" s="112"/>
      <c r="O26" s="112"/>
      <c r="P26" s="112"/>
      <c r="Q26" s="112"/>
      <c r="R26" s="112"/>
      <c r="S26" s="112"/>
      <c r="T26" s="112"/>
      <c r="U26" s="112"/>
      <c r="V26" s="112"/>
      <c r="W26" s="111"/>
      <c r="X26" s="111"/>
    </row>
    <row r="27" spans="1:24" ht="15" customHeight="1">
      <c r="B27" s="72">
        <v>5</v>
      </c>
      <c r="C27" s="152" t="str">
        <f t="shared" si="4"/>
        <v/>
      </c>
      <c r="D27" s="152" t="s">
        <v>327</v>
      </c>
      <c r="E27" s="152" t="str">
        <f t="shared" si="2"/>
        <v/>
      </c>
      <c r="F27" s="152" t="str">
        <f t="shared" si="2"/>
        <v/>
      </c>
      <c r="G27" s="152" t="str">
        <f>IFERROR(VLOOKUP($C27,【非表示】排出係数!$C$7:$I$17,2,FALSE),"")</f>
        <v/>
      </c>
      <c r="H27" s="153">
        <f t="shared" si="5"/>
        <v>0</v>
      </c>
      <c r="I27" s="153">
        <f t="shared" si="3"/>
        <v>0</v>
      </c>
      <c r="J27" s="111"/>
      <c r="K27" s="112"/>
      <c r="L27" s="112"/>
      <c r="M27" s="112"/>
      <c r="N27" s="112"/>
      <c r="O27" s="112"/>
      <c r="P27" s="112"/>
      <c r="Q27" s="112"/>
      <c r="R27" s="112"/>
      <c r="S27" s="112"/>
      <c r="T27" s="112"/>
      <c r="U27" s="112"/>
      <c r="V27" s="112"/>
      <c r="W27" s="111"/>
      <c r="X27" s="111"/>
    </row>
    <row r="28" spans="1:24" ht="15" customHeight="1">
      <c r="B28" s="72">
        <v>6</v>
      </c>
      <c r="C28" s="152" t="str">
        <f t="shared" si="4"/>
        <v/>
      </c>
      <c r="D28" s="152" t="s">
        <v>327</v>
      </c>
      <c r="E28" s="152" t="str">
        <f t="shared" si="2"/>
        <v/>
      </c>
      <c r="F28" s="152" t="str">
        <f t="shared" si="2"/>
        <v/>
      </c>
      <c r="G28" s="152" t="str">
        <f>IFERROR(VLOOKUP($C28,【非表示】排出係数!$C$7:$I$17,2,FALSE),"")</f>
        <v/>
      </c>
      <c r="H28" s="153">
        <f t="shared" si="5"/>
        <v>0</v>
      </c>
      <c r="I28" s="153">
        <f t="shared" si="3"/>
        <v>0</v>
      </c>
      <c r="J28" s="111"/>
      <c r="K28" s="112"/>
      <c r="L28" s="112"/>
      <c r="M28" s="112"/>
      <c r="N28" s="112"/>
      <c r="O28" s="112"/>
      <c r="P28" s="112"/>
      <c r="Q28" s="112"/>
      <c r="R28" s="112"/>
      <c r="S28" s="112"/>
      <c r="T28" s="112"/>
      <c r="U28" s="112"/>
      <c r="V28" s="112"/>
      <c r="W28" s="111"/>
      <c r="X28" s="111"/>
    </row>
    <row r="29" spans="1:24" ht="15" customHeight="1">
      <c r="B29" s="72">
        <v>7</v>
      </c>
      <c r="C29" s="152" t="str">
        <f t="shared" si="4"/>
        <v/>
      </c>
      <c r="D29" s="152" t="s">
        <v>327</v>
      </c>
      <c r="E29" s="152" t="str">
        <f t="shared" si="2"/>
        <v/>
      </c>
      <c r="F29" s="152" t="str">
        <f t="shared" si="2"/>
        <v/>
      </c>
      <c r="G29" s="152" t="str">
        <f>IFERROR(VLOOKUP($C29,【非表示】排出係数!$C$7:$I$17,2,FALSE),"")</f>
        <v/>
      </c>
      <c r="H29" s="153">
        <f t="shared" si="5"/>
        <v>0</v>
      </c>
      <c r="I29" s="153">
        <f t="shared" si="3"/>
        <v>0</v>
      </c>
      <c r="J29" s="111"/>
      <c r="K29" s="112"/>
      <c r="L29" s="112"/>
      <c r="M29" s="112"/>
      <c r="N29" s="112"/>
      <c r="O29" s="112"/>
      <c r="P29" s="112"/>
      <c r="Q29" s="112"/>
      <c r="R29" s="112"/>
      <c r="S29" s="112"/>
      <c r="T29" s="112"/>
      <c r="U29" s="112"/>
      <c r="V29" s="112"/>
      <c r="W29" s="111"/>
      <c r="X29" s="111"/>
    </row>
    <row r="30" spans="1:24" ht="15" customHeight="1">
      <c r="B30" s="72">
        <v>8</v>
      </c>
      <c r="C30" s="152" t="str">
        <f t="shared" si="4"/>
        <v/>
      </c>
      <c r="D30" s="152" t="s">
        <v>327</v>
      </c>
      <c r="E30" s="152" t="str">
        <f t="shared" si="2"/>
        <v/>
      </c>
      <c r="F30" s="152" t="str">
        <f t="shared" si="2"/>
        <v/>
      </c>
      <c r="G30" s="152" t="str">
        <f>IFERROR(VLOOKUP($C30,【非表示】排出係数!$C$7:$I$17,2,FALSE),"")</f>
        <v/>
      </c>
      <c r="H30" s="153">
        <f t="shared" si="5"/>
        <v>0</v>
      </c>
      <c r="I30" s="153">
        <f t="shared" si="3"/>
        <v>0</v>
      </c>
      <c r="J30" s="111"/>
      <c r="K30" s="112"/>
      <c r="L30" s="112"/>
      <c r="M30" s="112"/>
      <c r="N30" s="112"/>
      <c r="O30" s="112"/>
      <c r="P30" s="112"/>
      <c r="Q30" s="112"/>
      <c r="R30" s="112"/>
      <c r="S30" s="112"/>
      <c r="T30" s="112"/>
      <c r="U30" s="112"/>
      <c r="V30" s="112"/>
      <c r="W30" s="111"/>
      <c r="X30" s="111"/>
    </row>
    <row r="31" spans="1:24" ht="15" customHeight="1">
      <c r="B31" s="72">
        <v>9</v>
      </c>
      <c r="C31" s="152" t="str">
        <f t="shared" si="4"/>
        <v/>
      </c>
      <c r="D31" s="152" t="s">
        <v>327</v>
      </c>
      <c r="E31" s="152" t="str">
        <f>IF(E16=0,"",E16)</f>
        <v/>
      </c>
      <c r="F31" s="152" t="str">
        <f>IF(F16=0,"",F16)</f>
        <v/>
      </c>
      <c r="G31" s="152" t="str">
        <f>IF(G16="","",G16)</f>
        <v/>
      </c>
      <c r="H31" s="153">
        <f t="shared" si="5"/>
        <v>0</v>
      </c>
      <c r="I31" s="153">
        <f t="shared" si="3"/>
        <v>0</v>
      </c>
      <c r="J31" s="111"/>
      <c r="K31" s="112"/>
      <c r="L31" s="112"/>
      <c r="M31" s="112"/>
      <c r="N31" s="112"/>
      <c r="O31" s="112"/>
      <c r="P31" s="112"/>
      <c r="Q31" s="112"/>
      <c r="R31" s="112"/>
      <c r="S31" s="112"/>
      <c r="T31" s="112"/>
      <c r="U31" s="112"/>
      <c r="V31" s="112"/>
      <c r="W31" s="111"/>
      <c r="X31" s="111"/>
    </row>
    <row r="32" spans="1:24" ht="15" customHeight="1">
      <c r="B32" s="72">
        <v>10</v>
      </c>
      <c r="C32" s="152" t="str">
        <f t="shared" si="4"/>
        <v/>
      </c>
      <c r="D32" s="152" t="s">
        <v>327</v>
      </c>
      <c r="E32" s="152" t="str">
        <f>IF(E17=0,"",E17)</f>
        <v/>
      </c>
      <c r="F32" s="152" t="str">
        <f>IF(F17=0,"",F17)</f>
        <v/>
      </c>
      <c r="G32" s="152" t="str">
        <f>IF(G17="","",G17)</f>
        <v/>
      </c>
      <c r="H32" s="153">
        <f t="shared" si="5"/>
        <v>0</v>
      </c>
      <c r="I32" s="153">
        <f t="shared" si="3"/>
        <v>0</v>
      </c>
      <c r="J32" s="111"/>
      <c r="K32" s="112"/>
      <c r="L32" s="112"/>
      <c r="M32" s="112"/>
      <c r="N32" s="112"/>
      <c r="O32" s="112"/>
      <c r="P32" s="112"/>
      <c r="Q32" s="112"/>
      <c r="R32" s="112"/>
      <c r="S32" s="112"/>
      <c r="T32" s="112"/>
      <c r="U32" s="112"/>
      <c r="V32" s="112"/>
      <c r="W32" s="111"/>
      <c r="X32" s="111"/>
    </row>
    <row r="33" spans="1:24">
      <c r="C33" s="60" t="s">
        <v>440</v>
      </c>
      <c r="H33" s="67" t="s">
        <v>329</v>
      </c>
      <c r="I33" s="154">
        <f>SUM(I23:I32)</f>
        <v>0</v>
      </c>
    </row>
    <row r="35" spans="1:24" ht="15" customHeight="1">
      <c r="A35" s="62"/>
      <c r="B35" s="610" t="str">
        <f>IF('CO2排出量計算書表紙(基準年度活動量)'!D6="1年間","この表は記入不要","R"&amp;'CO2排出量計算書表紙(基準年度活動量)'!$O$9+2&amp;"年度")</f>
        <v>R7年度</v>
      </c>
      <c r="C35" s="610"/>
      <c r="D35" s="62"/>
      <c r="E35" s="62"/>
      <c r="F35" s="62"/>
      <c r="J35" s="62"/>
      <c r="W35" s="62"/>
      <c r="X35" s="62"/>
    </row>
    <row r="36" spans="1:24">
      <c r="B36" s="602" t="s">
        <v>301</v>
      </c>
      <c r="C36" s="604" t="s">
        <v>302</v>
      </c>
      <c r="D36" s="606" t="s">
        <v>303</v>
      </c>
      <c r="E36" s="608" t="s">
        <v>304</v>
      </c>
      <c r="F36" s="609"/>
      <c r="G36" s="66"/>
      <c r="H36" s="67" t="s">
        <v>305</v>
      </c>
      <c r="I36" s="68" t="s">
        <v>306</v>
      </c>
      <c r="J36" s="69"/>
      <c r="K36" s="69"/>
      <c r="L36" s="69"/>
      <c r="M36" s="69"/>
      <c r="N36" s="69"/>
      <c r="O36" s="69"/>
      <c r="P36" s="69"/>
      <c r="Q36" s="69"/>
      <c r="R36" s="69"/>
      <c r="S36" s="69"/>
      <c r="T36" s="69"/>
      <c r="U36" s="69"/>
      <c r="V36" s="69"/>
      <c r="W36" s="69"/>
      <c r="X36" s="69"/>
    </row>
    <row r="37" spans="1:24" s="63" customFormat="1" ht="33.75" customHeight="1">
      <c r="B37" s="603"/>
      <c r="C37" s="605"/>
      <c r="D37" s="607"/>
      <c r="E37" s="68" t="s">
        <v>307</v>
      </c>
      <c r="F37" s="68" t="s">
        <v>308</v>
      </c>
      <c r="G37" s="68" t="s">
        <v>309</v>
      </c>
      <c r="H37" s="70" t="s">
        <v>310</v>
      </c>
      <c r="I37" s="70" t="s">
        <v>311</v>
      </c>
      <c r="J37" s="71" t="s">
        <v>312</v>
      </c>
      <c r="K37" s="67" t="s">
        <v>313</v>
      </c>
      <c r="L37" s="67" t="s">
        <v>314</v>
      </c>
      <c r="M37" s="67" t="s">
        <v>315</v>
      </c>
      <c r="N37" s="67" t="s">
        <v>316</v>
      </c>
      <c r="O37" s="67" t="s">
        <v>317</v>
      </c>
      <c r="P37" s="67" t="s">
        <v>318</v>
      </c>
      <c r="Q37" s="67" t="s">
        <v>319</v>
      </c>
      <c r="R37" s="67" t="s">
        <v>320</v>
      </c>
      <c r="S37" s="67" t="s">
        <v>321</v>
      </c>
      <c r="T37" s="67" t="s">
        <v>322</v>
      </c>
      <c r="U37" s="67" t="s">
        <v>323</v>
      </c>
      <c r="V37" s="67" t="s">
        <v>324</v>
      </c>
      <c r="W37" s="71" t="s">
        <v>325</v>
      </c>
      <c r="X37" s="71" t="s">
        <v>326</v>
      </c>
    </row>
    <row r="38" spans="1:24" ht="15" customHeight="1">
      <c r="B38" s="72">
        <v>1</v>
      </c>
      <c r="C38" s="152" t="str">
        <f>IF(C23="","",C23)</f>
        <v/>
      </c>
      <c r="D38" s="152" t="s">
        <v>327</v>
      </c>
      <c r="E38" s="152" t="str">
        <f t="shared" ref="E38:F45" si="6">E23</f>
        <v/>
      </c>
      <c r="F38" s="152" t="str">
        <f t="shared" si="6"/>
        <v/>
      </c>
      <c r="G38" s="152" t="str">
        <f>IFERROR(VLOOKUP($C38,【非表示】排出係数!$C$7:$I$17,2,FALSE),"")</f>
        <v/>
      </c>
      <c r="H38" s="153">
        <f>INT(SUM(K38:V38)+(J38-W38)-X38)</f>
        <v>0</v>
      </c>
      <c r="I38" s="153">
        <f t="shared" ref="I38:I47" si="7">IFERROR(E38*H38,0)</f>
        <v>0</v>
      </c>
      <c r="J38" s="111"/>
      <c r="K38" s="112"/>
      <c r="L38" s="112"/>
      <c r="M38" s="112"/>
      <c r="N38" s="112"/>
      <c r="O38" s="112"/>
      <c r="P38" s="112"/>
      <c r="Q38" s="112"/>
      <c r="R38" s="112"/>
      <c r="S38" s="112"/>
      <c r="T38" s="112"/>
      <c r="U38" s="112"/>
      <c r="V38" s="112"/>
      <c r="W38" s="111"/>
      <c r="X38" s="111"/>
    </row>
    <row r="39" spans="1:24" ht="15" customHeight="1">
      <c r="B39" s="72">
        <v>2</v>
      </c>
      <c r="C39" s="152" t="str">
        <f t="shared" ref="C39:C47" si="8">IF(C24="","",C24)</f>
        <v/>
      </c>
      <c r="D39" s="152" t="s">
        <v>327</v>
      </c>
      <c r="E39" s="152" t="str">
        <f t="shared" si="6"/>
        <v/>
      </c>
      <c r="F39" s="152" t="str">
        <f t="shared" si="6"/>
        <v/>
      </c>
      <c r="G39" s="152" t="str">
        <f>IFERROR(VLOOKUP($C39,【非表示】排出係数!$C$7:$I$17,2,FALSE),"")</f>
        <v/>
      </c>
      <c r="H39" s="153">
        <f t="shared" ref="H39:H47" si="9">INT(SUM(K39:V39)+(J39-W39)-X39)</f>
        <v>0</v>
      </c>
      <c r="I39" s="153">
        <f t="shared" si="7"/>
        <v>0</v>
      </c>
      <c r="J39" s="111"/>
      <c r="K39" s="112"/>
      <c r="L39" s="112"/>
      <c r="M39" s="112"/>
      <c r="N39" s="112"/>
      <c r="O39" s="112"/>
      <c r="P39" s="112"/>
      <c r="Q39" s="112"/>
      <c r="R39" s="112"/>
      <c r="S39" s="112"/>
      <c r="T39" s="112"/>
      <c r="U39" s="112"/>
      <c r="V39" s="112"/>
      <c r="W39" s="111"/>
      <c r="X39" s="111"/>
    </row>
    <row r="40" spans="1:24" ht="15" customHeight="1">
      <c r="B40" s="72">
        <v>3</v>
      </c>
      <c r="C40" s="152" t="str">
        <f t="shared" si="8"/>
        <v/>
      </c>
      <c r="D40" s="152" t="s">
        <v>327</v>
      </c>
      <c r="E40" s="152" t="str">
        <f t="shared" si="6"/>
        <v/>
      </c>
      <c r="F40" s="152" t="str">
        <f t="shared" si="6"/>
        <v/>
      </c>
      <c r="G40" s="152" t="str">
        <f>IFERROR(VLOOKUP($C40,【非表示】排出係数!$C$7:$I$17,2,FALSE),"")</f>
        <v/>
      </c>
      <c r="H40" s="153">
        <f t="shared" si="9"/>
        <v>0</v>
      </c>
      <c r="I40" s="153">
        <f t="shared" si="7"/>
        <v>0</v>
      </c>
      <c r="J40" s="111"/>
      <c r="K40" s="112"/>
      <c r="L40" s="112"/>
      <c r="M40" s="112"/>
      <c r="N40" s="112"/>
      <c r="O40" s="112"/>
      <c r="P40" s="112"/>
      <c r="Q40" s="112"/>
      <c r="R40" s="112"/>
      <c r="S40" s="112"/>
      <c r="T40" s="112"/>
      <c r="U40" s="112"/>
      <c r="V40" s="112"/>
      <c r="W40" s="111"/>
      <c r="X40" s="111"/>
    </row>
    <row r="41" spans="1:24" ht="15" customHeight="1">
      <c r="B41" s="72">
        <v>4</v>
      </c>
      <c r="C41" s="152" t="str">
        <f t="shared" si="8"/>
        <v/>
      </c>
      <c r="D41" s="152" t="s">
        <v>327</v>
      </c>
      <c r="E41" s="152" t="str">
        <f t="shared" si="6"/>
        <v/>
      </c>
      <c r="F41" s="152" t="str">
        <f t="shared" si="6"/>
        <v/>
      </c>
      <c r="G41" s="152" t="str">
        <f>IFERROR(VLOOKUP($C41,【非表示】排出係数!$C$7:$I$17,2,FALSE),"")</f>
        <v/>
      </c>
      <c r="H41" s="153">
        <f t="shared" si="9"/>
        <v>0</v>
      </c>
      <c r="I41" s="153">
        <f t="shared" si="7"/>
        <v>0</v>
      </c>
      <c r="J41" s="111"/>
      <c r="K41" s="112"/>
      <c r="L41" s="112"/>
      <c r="M41" s="112"/>
      <c r="N41" s="112"/>
      <c r="O41" s="112"/>
      <c r="P41" s="112"/>
      <c r="Q41" s="112"/>
      <c r="R41" s="112"/>
      <c r="S41" s="112"/>
      <c r="T41" s="112"/>
      <c r="U41" s="112"/>
      <c r="V41" s="112"/>
      <c r="W41" s="111"/>
      <c r="X41" s="111"/>
    </row>
    <row r="42" spans="1:24" ht="15" customHeight="1">
      <c r="B42" s="72">
        <v>5</v>
      </c>
      <c r="C42" s="152" t="str">
        <f t="shared" si="8"/>
        <v/>
      </c>
      <c r="D42" s="152" t="s">
        <v>327</v>
      </c>
      <c r="E42" s="152" t="str">
        <f t="shared" si="6"/>
        <v/>
      </c>
      <c r="F42" s="152" t="str">
        <f t="shared" si="6"/>
        <v/>
      </c>
      <c r="G42" s="152" t="str">
        <f>IFERROR(VLOOKUP($C42,【非表示】排出係数!$C$7:$I$17,2,FALSE),"")</f>
        <v/>
      </c>
      <c r="H42" s="153">
        <f t="shared" si="9"/>
        <v>0</v>
      </c>
      <c r="I42" s="153">
        <f t="shared" si="7"/>
        <v>0</v>
      </c>
      <c r="J42" s="111"/>
      <c r="K42" s="112"/>
      <c r="L42" s="112"/>
      <c r="M42" s="112"/>
      <c r="N42" s="112"/>
      <c r="O42" s="112"/>
      <c r="P42" s="112"/>
      <c r="Q42" s="112"/>
      <c r="R42" s="112"/>
      <c r="S42" s="112"/>
      <c r="T42" s="112"/>
      <c r="U42" s="112"/>
      <c r="V42" s="112"/>
      <c r="W42" s="111"/>
      <c r="X42" s="111"/>
    </row>
    <row r="43" spans="1:24" ht="15" customHeight="1">
      <c r="B43" s="72">
        <v>6</v>
      </c>
      <c r="C43" s="152" t="str">
        <f t="shared" si="8"/>
        <v/>
      </c>
      <c r="D43" s="152" t="s">
        <v>327</v>
      </c>
      <c r="E43" s="152" t="str">
        <f t="shared" si="6"/>
        <v/>
      </c>
      <c r="F43" s="152" t="str">
        <f t="shared" si="6"/>
        <v/>
      </c>
      <c r="G43" s="152" t="str">
        <f>IFERROR(VLOOKUP($C43,【非表示】排出係数!$C$7:$I$17,2,FALSE),"")</f>
        <v/>
      </c>
      <c r="H43" s="153">
        <f t="shared" si="9"/>
        <v>0</v>
      </c>
      <c r="I43" s="153">
        <f t="shared" si="7"/>
        <v>0</v>
      </c>
      <c r="J43" s="111"/>
      <c r="K43" s="112"/>
      <c r="L43" s="112"/>
      <c r="M43" s="112"/>
      <c r="N43" s="112"/>
      <c r="O43" s="112"/>
      <c r="P43" s="112"/>
      <c r="Q43" s="112"/>
      <c r="R43" s="112"/>
      <c r="S43" s="112"/>
      <c r="T43" s="112"/>
      <c r="U43" s="112"/>
      <c r="V43" s="112"/>
      <c r="W43" s="111"/>
      <c r="X43" s="111"/>
    </row>
    <row r="44" spans="1:24" ht="15" customHeight="1">
      <c r="B44" s="72">
        <v>7</v>
      </c>
      <c r="C44" s="152" t="str">
        <f t="shared" si="8"/>
        <v/>
      </c>
      <c r="D44" s="152" t="s">
        <v>327</v>
      </c>
      <c r="E44" s="152" t="str">
        <f t="shared" si="6"/>
        <v/>
      </c>
      <c r="F44" s="152" t="str">
        <f t="shared" si="6"/>
        <v/>
      </c>
      <c r="G44" s="152" t="str">
        <f>IFERROR(VLOOKUP($C44,【非表示】排出係数!$C$7:$I$17,2,FALSE),"")</f>
        <v/>
      </c>
      <c r="H44" s="153">
        <f t="shared" si="9"/>
        <v>0</v>
      </c>
      <c r="I44" s="153">
        <f t="shared" si="7"/>
        <v>0</v>
      </c>
      <c r="J44" s="111"/>
      <c r="K44" s="112"/>
      <c r="L44" s="112"/>
      <c r="M44" s="112"/>
      <c r="N44" s="112"/>
      <c r="O44" s="112"/>
      <c r="P44" s="112"/>
      <c r="Q44" s="112"/>
      <c r="R44" s="112"/>
      <c r="S44" s="112"/>
      <c r="T44" s="112"/>
      <c r="U44" s="112"/>
      <c r="V44" s="112"/>
      <c r="W44" s="111"/>
      <c r="X44" s="111"/>
    </row>
    <row r="45" spans="1:24" ht="15" customHeight="1">
      <c r="B45" s="72">
        <v>8</v>
      </c>
      <c r="C45" s="152" t="str">
        <f t="shared" si="8"/>
        <v/>
      </c>
      <c r="D45" s="152" t="s">
        <v>327</v>
      </c>
      <c r="E45" s="152" t="str">
        <f t="shared" si="6"/>
        <v/>
      </c>
      <c r="F45" s="152" t="str">
        <f t="shared" si="6"/>
        <v/>
      </c>
      <c r="G45" s="152" t="str">
        <f>IFERROR(VLOOKUP($C45,【非表示】排出係数!$C$7:$I$17,2,FALSE),"")</f>
        <v/>
      </c>
      <c r="H45" s="153">
        <f t="shared" si="9"/>
        <v>0</v>
      </c>
      <c r="I45" s="153">
        <f t="shared" si="7"/>
        <v>0</v>
      </c>
      <c r="J45" s="111"/>
      <c r="K45" s="112"/>
      <c r="L45" s="112"/>
      <c r="M45" s="112"/>
      <c r="N45" s="112"/>
      <c r="O45" s="112"/>
      <c r="P45" s="112"/>
      <c r="Q45" s="112"/>
      <c r="R45" s="112"/>
      <c r="S45" s="112"/>
      <c r="T45" s="112"/>
      <c r="U45" s="112"/>
      <c r="V45" s="112"/>
      <c r="W45" s="111"/>
      <c r="X45" s="111"/>
    </row>
    <row r="46" spans="1:24" ht="15" customHeight="1">
      <c r="B46" s="72">
        <v>9</v>
      </c>
      <c r="C46" s="152" t="str">
        <f t="shared" si="8"/>
        <v/>
      </c>
      <c r="D46" s="152" t="s">
        <v>327</v>
      </c>
      <c r="E46" s="152" t="str">
        <f>IF(E31=0,"",E31)</f>
        <v/>
      </c>
      <c r="F46" s="152" t="str">
        <f>IF(F31=0,"",F31)</f>
        <v/>
      </c>
      <c r="G46" s="152" t="str">
        <f>IF(G31="","",G31)</f>
        <v/>
      </c>
      <c r="H46" s="153">
        <f t="shared" si="9"/>
        <v>0</v>
      </c>
      <c r="I46" s="153">
        <f t="shared" si="7"/>
        <v>0</v>
      </c>
      <c r="J46" s="111"/>
      <c r="K46" s="112"/>
      <c r="L46" s="112"/>
      <c r="M46" s="112"/>
      <c r="N46" s="112"/>
      <c r="O46" s="112"/>
      <c r="P46" s="112"/>
      <c r="Q46" s="112"/>
      <c r="R46" s="112"/>
      <c r="S46" s="112"/>
      <c r="T46" s="112"/>
      <c r="U46" s="112"/>
      <c r="V46" s="112"/>
      <c r="W46" s="111"/>
      <c r="X46" s="111"/>
    </row>
    <row r="47" spans="1:24" ht="15" customHeight="1">
      <c r="B47" s="72">
        <v>10</v>
      </c>
      <c r="C47" s="152" t="str">
        <f t="shared" si="8"/>
        <v/>
      </c>
      <c r="D47" s="152" t="s">
        <v>327</v>
      </c>
      <c r="E47" s="152" t="str">
        <f>IF(E32=0,"",E32)</f>
        <v/>
      </c>
      <c r="F47" s="152" t="str">
        <f>IF(F32=0,"",F32)</f>
        <v/>
      </c>
      <c r="G47" s="152" t="str">
        <f>IF(G32="","",G32)</f>
        <v/>
      </c>
      <c r="H47" s="153">
        <f t="shared" si="9"/>
        <v>0</v>
      </c>
      <c r="I47" s="153">
        <f t="shared" si="7"/>
        <v>0</v>
      </c>
      <c r="J47" s="111"/>
      <c r="K47" s="112"/>
      <c r="L47" s="112"/>
      <c r="M47" s="112"/>
      <c r="N47" s="112"/>
      <c r="O47" s="112"/>
      <c r="P47" s="112"/>
      <c r="Q47" s="112"/>
      <c r="R47" s="112"/>
      <c r="S47" s="112"/>
      <c r="T47" s="112"/>
      <c r="U47" s="112"/>
      <c r="V47" s="112"/>
      <c r="W47" s="111"/>
      <c r="X47" s="111"/>
    </row>
    <row r="48" spans="1:24">
      <c r="C48" s="60" t="s">
        <v>440</v>
      </c>
      <c r="H48" s="67" t="s">
        <v>329</v>
      </c>
      <c r="I48" s="154">
        <f>SUM(I38:I47)</f>
        <v>0</v>
      </c>
    </row>
    <row r="50" spans="8:10">
      <c r="H50" s="67" t="s">
        <v>427</v>
      </c>
      <c r="I50" s="154">
        <f>IF('CO2排出量計算書表紙(基準年度活動量)'!D6="1年間",ROUNDDOWN(I18,0),ROUNDDOWN(AVERAGE(I18,I33,I48),0))</f>
        <v>0</v>
      </c>
      <c r="J50" s="60" t="s">
        <v>475</v>
      </c>
    </row>
  </sheetData>
  <sheetProtection algorithmName="SHA-512" hashValue="bsRaTGgnvbd2E4LN/G5ypSNX58E1lsOjMYVcCJnf/cxy4ej5WQH7UtVoJ3fAYxY5oAElSpcaaR+oO6QQi3MBXA==" saltValue="S1bmL3PVcUfLrU1ho0W1GQ==" spinCount="100000" sheet="1" formatCells="0" formatColumns="0" formatRows="0" insertColumns="0" insertRows="0" deleteColumns="0" deleteRows="0" sort="0"/>
  <mergeCells count="15">
    <mergeCell ref="B36:B37"/>
    <mergeCell ref="C36:C37"/>
    <mergeCell ref="D36:D37"/>
    <mergeCell ref="E36:F36"/>
    <mergeCell ref="B5:C5"/>
    <mergeCell ref="B6:B7"/>
    <mergeCell ref="C6:C7"/>
    <mergeCell ref="D6:D7"/>
    <mergeCell ref="E6:F6"/>
    <mergeCell ref="B20:C20"/>
    <mergeCell ref="B21:B22"/>
    <mergeCell ref="C21:C22"/>
    <mergeCell ref="D21:D22"/>
    <mergeCell ref="E21:F21"/>
    <mergeCell ref="B35:C35"/>
  </mergeCells>
  <phoneticPr fontId="15"/>
  <pageMargins left="0.70866141732283472" right="0.31496062992125984" top="0.74803149606299213" bottom="0.35433070866141736" header="0.31496062992125984" footer="0.31496062992125984"/>
  <pageSetup paperSize="9" scale="37" orientation="portrait" r:id="rId1"/>
  <headerFooter>
    <oddFooter>&amp;Lsf07Hb2_f2_r1</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12195F-2FC9-4B29-9008-50F037A32E6D}">
          <x14:formula1>
            <xm:f>【非表示】排出係数!$C$7:$C$17</xm:f>
          </x14:formula1>
          <xm:sqref>C8:C15</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8B22C-9132-4FE0-8E7F-8B041A1FAE3C}">
  <sheetPr>
    <tabColor rgb="FF7030A0"/>
    <pageSetUpPr fitToPage="1"/>
  </sheetPr>
  <dimension ref="A1:X80"/>
  <sheetViews>
    <sheetView showGridLines="0" view="pageBreakPreview" zoomScale="80" zoomScaleNormal="100" zoomScaleSheetLayoutView="80" zoomScalePageLayoutView="60" workbookViewId="0">
      <selection activeCell="C17" sqref="C17:Y17"/>
    </sheetView>
  </sheetViews>
  <sheetFormatPr defaultColWidth="8.08203125" defaultRowHeight="15"/>
  <cols>
    <col min="1" max="1" width="2.58203125" style="60" customWidth="1"/>
    <col min="2" max="2" width="3.58203125" style="60" customWidth="1"/>
    <col min="3" max="3" width="12.83203125" style="60" customWidth="1"/>
    <col min="4" max="4" width="15.58203125" style="60" bestFit="1" customWidth="1"/>
    <col min="5" max="5" width="12.58203125" style="60" bestFit="1" customWidth="1"/>
    <col min="6" max="6" width="11.83203125" style="60" bestFit="1" customWidth="1"/>
    <col min="7" max="7" width="14.58203125" style="60" bestFit="1" customWidth="1"/>
    <col min="8" max="8" width="10.58203125" style="60" bestFit="1" customWidth="1"/>
    <col min="9" max="9" width="14.58203125" style="60" bestFit="1" customWidth="1"/>
    <col min="10" max="10" width="10.58203125" style="60" bestFit="1" customWidth="1"/>
    <col min="11" max="22" width="8.08203125" style="60"/>
    <col min="23" max="24" width="10.58203125" style="60" bestFit="1" customWidth="1"/>
    <col min="25" max="16384" width="8.08203125" style="60"/>
  </cols>
  <sheetData>
    <row r="1" spans="1:24" ht="19.5">
      <c r="B1" s="61" t="s">
        <v>331</v>
      </c>
    </row>
    <row r="2" spans="1:24" ht="15" customHeight="1">
      <c r="A2" s="62"/>
      <c r="B2" s="62"/>
      <c r="C2" s="62"/>
      <c r="D2" s="62"/>
      <c r="E2" s="62"/>
      <c r="F2" s="62"/>
      <c r="J2" s="62"/>
      <c r="W2" s="62"/>
      <c r="X2" s="62"/>
    </row>
    <row r="3" spans="1:24" ht="15" customHeight="1">
      <c r="A3" s="63"/>
      <c r="B3" s="64" t="s">
        <v>300</v>
      </c>
      <c r="C3" s="63"/>
      <c r="D3" s="63"/>
      <c r="E3" s="63"/>
      <c r="F3" s="63"/>
      <c r="J3" s="63"/>
      <c r="W3" s="63"/>
      <c r="X3" s="63"/>
    </row>
    <row r="4" spans="1:24" ht="15" customHeight="1">
      <c r="A4" s="63"/>
      <c r="B4" s="64" t="s">
        <v>466</v>
      </c>
      <c r="C4" s="63"/>
      <c r="D4" s="63"/>
      <c r="E4" s="63"/>
      <c r="F4" s="63"/>
      <c r="J4" s="63"/>
      <c r="W4" s="63"/>
      <c r="X4" s="63"/>
    </row>
    <row r="5" spans="1:24" ht="15" customHeight="1">
      <c r="A5" s="62"/>
      <c r="B5" s="610" t="str">
        <f>IF('CO2排出量計算書表紙(基準年度活動量)'!D6="1年間","R"&amp;'CO2排出量計算書表紙(基準年度活動量)'!$O$9+2&amp;"年度","R"&amp;'CO2排出量計算書表紙(基準年度活動量)'!$O$9&amp;"年度")</f>
        <v>R5年度</v>
      </c>
      <c r="C5" s="610"/>
      <c r="D5" s="62"/>
      <c r="E5" s="62"/>
      <c r="F5" s="62"/>
      <c r="J5" s="62"/>
      <c r="W5" s="62"/>
      <c r="X5" s="62"/>
    </row>
    <row r="6" spans="1:24">
      <c r="B6" s="602" t="s">
        <v>301</v>
      </c>
      <c r="C6" s="604" t="s">
        <v>302</v>
      </c>
      <c r="D6" s="606" t="s">
        <v>303</v>
      </c>
      <c r="E6" s="608" t="s">
        <v>304</v>
      </c>
      <c r="F6" s="609"/>
      <c r="G6" s="66"/>
      <c r="H6" s="67" t="s">
        <v>305</v>
      </c>
      <c r="I6" s="68" t="s">
        <v>306</v>
      </c>
      <c r="J6" s="69"/>
      <c r="K6" s="69"/>
      <c r="L6" s="69"/>
      <c r="M6" s="69"/>
      <c r="N6" s="69"/>
      <c r="O6" s="69"/>
      <c r="P6" s="69"/>
      <c r="Q6" s="69"/>
      <c r="R6" s="69"/>
      <c r="S6" s="69"/>
      <c r="T6" s="69"/>
      <c r="U6" s="69"/>
      <c r="V6" s="69"/>
      <c r="W6" s="69"/>
      <c r="X6" s="69"/>
    </row>
    <row r="7" spans="1:24" s="63" customFormat="1" ht="33.75" customHeight="1">
      <c r="B7" s="603"/>
      <c r="C7" s="605"/>
      <c r="D7" s="607"/>
      <c r="E7" s="68" t="s">
        <v>307</v>
      </c>
      <c r="F7" s="68" t="s">
        <v>308</v>
      </c>
      <c r="G7" s="68" t="s">
        <v>309</v>
      </c>
      <c r="H7" s="70" t="s">
        <v>310</v>
      </c>
      <c r="I7" s="70" t="s">
        <v>311</v>
      </c>
      <c r="J7" s="71" t="s">
        <v>312</v>
      </c>
      <c r="K7" s="67" t="s">
        <v>313</v>
      </c>
      <c r="L7" s="67" t="s">
        <v>314</v>
      </c>
      <c r="M7" s="67" t="s">
        <v>315</v>
      </c>
      <c r="N7" s="67" t="s">
        <v>316</v>
      </c>
      <c r="O7" s="67" t="s">
        <v>317</v>
      </c>
      <c r="P7" s="67" t="s">
        <v>318</v>
      </c>
      <c r="Q7" s="67" t="s">
        <v>319</v>
      </c>
      <c r="R7" s="67" t="s">
        <v>320</v>
      </c>
      <c r="S7" s="67" t="s">
        <v>321</v>
      </c>
      <c r="T7" s="67" t="s">
        <v>322</v>
      </c>
      <c r="U7" s="67" t="s">
        <v>323</v>
      </c>
      <c r="V7" s="67" t="s">
        <v>324</v>
      </c>
      <c r="W7" s="71" t="s">
        <v>325</v>
      </c>
      <c r="X7" s="71" t="s">
        <v>326</v>
      </c>
    </row>
    <row r="8" spans="1:24" ht="15" customHeight="1">
      <c r="B8" s="72">
        <v>1</v>
      </c>
      <c r="C8" s="110"/>
      <c r="D8" s="152" t="s">
        <v>327</v>
      </c>
      <c r="E8" s="153" t="str">
        <f>IFERROR(VLOOKUP($C8,【非表示】排出係数!$C$7:$I$17,6,FALSE),"")</f>
        <v/>
      </c>
      <c r="F8" s="152" t="str">
        <f>IFERROR(VLOOKUP($C8,【非表示】排出係数!$C$7:$I$17,7,FALSE),"")</f>
        <v/>
      </c>
      <c r="G8" s="152" t="str">
        <f>IFERROR(VLOOKUP($C8,【非表示】排出係数!$C$7:$I$17,2,FALSE),"")</f>
        <v/>
      </c>
      <c r="H8" s="153">
        <f>INT(SUM(K8:V8)+(J8-W8)-X8)</f>
        <v>0</v>
      </c>
      <c r="I8" s="153">
        <f t="shared" ref="I8:I17" si="0">IFERROR(E8*H8,0)</f>
        <v>0</v>
      </c>
      <c r="J8" s="111"/>
      <c r="K8" s="112"/>
      <c r="L8" s="112"/>
      <c r="M8" s="112"/>
      <c r="N8" s="112"/>
      <c r="O8" s="112"/>
      <c r="P8" s="112"/>
      <c r="Q8" s="112"/>
      <c r="R8" s="112"/>
      <c r="S8" s="112"/>
      <c r="T8" s="112"/>
      <c r="U8" s="112"/>
      <c r="V8" s="112"/>
      <c r="W8" s="111"/>
      <c r="X8" s="111"/>
    </row>
    <row r="9" spans="1:24" ht="15" customHeight="1">
      <c r="B9" s="72">
        <v>2</v>
      </c>
      <c r="C9" s="110"/>
      <c r="D9" s="152" t="s">
        <v>327</v>
      </c>
      <c r="E9" s="153" t="str">
        <f>IFERROR(VLOOKUP($C9,【非表示】排出係数!$C$7:$I$17,6,FALSE),"")</f>
        <v/>
      </c>
      <c r="F9" s="152" t="str">
        <f>IFERROR(VLOOKUP($C9,【非表示】排出係数!$C$7:$I$17,7,FALSE),"")</f>
        <v/>
      </c>
      <c r="G9" s="152" t="str">
        <f>IFERROR(VLOOKUP($C9,【非表示】排出係数!$C$7:$I$17,2,FALSE),"")</f>
        <v/>
      </c>
      <c r="H9" s="153">
        <f t="shared" ref="H9:H17" si="1">INT(SUM(K9:V9)+(J9-W9)-X9)</f>
        <v>0</v>
      </c>
      <c r="I9" s="153">
        <f t="shared" si="0"/>
        <v>0</v>
      </c>
      <c r="J9" s="111"/>
      <c r="K9" s="112"/>
      <c r="L9" s="112"/>
      <c r="M9" s="112"/>
      <c r="N9" s="112"/>
      <c r="O9" s="112"/>
      <c r="P9" s="112"/>
      <c r="Q9" s="112"/>
      <c r="R9" s="112"/>
      <c r="S9" s="112"/>
      <c r="T9" s="112"/>
      <c r="U9" s="112"/>
      <c r="V9" s="112"/>
      <c r="W9" s="111"/>
      <c r="X9" s="111"/>
    </row>
    <row r="10" spans="1:24" ht="15" customHeight="1">
      <c r="B10" s="72">
        <v>3</v>
      </c>
      <c r="C10" s="110"/>
      <c r="D10" s="152" t="s">
        <v>327</v>
      </c>
      <c r="E10" s="153" t="str">
        <f>IFERROR(VLOOKUP($C10,【非表示】排出係数!$C$7:$I$17,6,FALSE),"")</f>
        <v/>
      </c>
      <c r="F10" s="152" t="str">
        <f>IFERROR(VLOOKUP($C10,【非表示】排出係数!$C$7:$I$17,7,FALSE),"")</f>
        <v/>
      </c>
      <c r="G10" s="152" t="str">
        <f>IFERROR(VLOOKUP($C10,【非表示】排出係数!$C$7:$I$17,2,FALSE),"")</f>
        <v/>
      </c>
      <c r="H10" s="153">
        <f t="shared" si="1"/>
        <v>0</v>
      </c>
      <c r="I10" s="153">
        <f t="shared" si="0"/>
        <v>0</v>
      </c>
      <c r="J10" s="111"/>
      <c r="K10" s="112"/>
      <c r="L10" s="112"/>
      <c r="M10" s="112"/>
      <c r="N10" s="112"/>
      <c r="O10" s="112"/>
      <c r="P10" s="112"/>
      <c r="Q10" s="112"/>
      <c r="R10" s="112"/>
      <c r="S10" s="112"/>
      <c r="T10" s="112"/>
      <c r="U10" s="112"/>
      <c r="V10" s="112"/>
      <c r="W10" s="111"/>
      <c r="X10" s="111"/>
    </row>
    <row r="11" spans="1:24" ht="15" customHeight="1">
      <c r="B11" s="72">
        <v>4</v>
      </c>
      <c r="C11" s="110"/>
      <c r="D11" s="152" t="s">
        <v>327</v>
      </c>
      <c r="E11" s="153" t="str">
        <f>IFERROR(VLOOKUP($C11,【非表示】排出係数!$C$7:$I$17,6,FALSE),"")</f>
        <v/>
      </c>
      <c r="F11" s="152" t="str">
        <f>IFERROR(VLOOKUP($C11,【非表示】排出係数!$C$7:$I$17,7,FALSE),"")</f>
        <v/>
      </c>
      <c r="G11" s="152" t="str">
        <f>IFERROR(VLOOKUP($C11,【非表示】排出係数!$C$7:$I$17,2,FALSE),"")</f>
        <v/>
      </c>
      <c r="H11" s="153">
        <f t="shared" si="1"/>
        <v>0</v>
      </c>
      <c r="I11" s="153">
        <f t="shared" si="0"/>
        <v>0</v>
      </c>
      <c r="J11" s="111"/>
      <c r="K11" s="112"/>
      <c r="L11" s="112"/>
      <c r="M11" s="112"/>
      <c r="N11" s="112"/>
      <c r="O11" s="112"/>
      <c r="P11" s="112"/>
      <c r="Q11" s="112"/>
      <c r="R11" s="112"/>
      <c r="S11" s="112"/>
      <c r="T11" s="112"/>
      <c r="U11" s="112"/>
      <c r="V11" s="112"/>
      <c r="W11" s="111"/>
      <c r="X11" s="111"/>
    </row>
    <row r="12" spans="1:24" ht="15" customHeight="1">
      <c r="B12" s="72">
        <v>5</v>
      </c>
      <c r="C12" s="110"/>
      <c r="D12" s="152" t="s">
        <v>327</v>
      </c>
      <c r="E12" s="153" t="str">
        <f>IFERROR(VLOOKUP($C12,【非表示】排出係数!$C$7:$I$17,6,FALSE),"")</f>
        <v/>
      </c>
      <c r="F12" s="152" t="str">
        <f>IFERROR(VLOOKUP($C12,【非表示】排出係数!$C$7:$I$17,7,FALSE),"")</f>
        <v/>
      </c>
      <c r="G12" s="152" t="str">
        <f>IFERROR(VLOOKUP($C12,【非表示】排出係数!$C$7:$I$17,2,FALSE),"")</f>
        <v/>
      </c>
      <c r="H12" s="153">
        <f t="shared" si="1"/>
        <v>0</v>
      </c>
      <c r="I12" s="153">
        <f t="shared" si="0"/>
        <v>0</v>
      </c>
      <c r="J12" s="111"/>
      <c r="K12" s="112"/>
      <c r="L12" s="112"/>
      <c r="M12" s="112"/>
      <c r="N12" s="112"/>
      <c r="O12" s="112"/>
      <c r="P12" s="112"/>
      <c r="Q12" s="112"/>
      <c r="R12" s="112"/>
      <c r="S12" s="112"/>
      <c r="T12" s="112"/>
      <c r="U12" s="112"/>
      <c r="V12" s="112"/>
      <c r="W12" s="111"/>
      <c r="X12" s="111"/>
    </row>
    <row r="13" spans="1:24" ht="15" customHeight="1">
      <c r="B13" s="72">
        <v>6</v>
      </c>
      <c r="C13" s="110"/>
      <c r="D13" s="152" t="s">
        <v>327</v>
      </c>
      <c r="E13" s="153" t="str">
        <f>IFERROR(VLOOKUP($C13,【非表示】排出係数!$C$7:$I$17,6,FALSE),"")</f>
        <v/>
      </c>
      <c r="F13" s="152" t="str">
        <f>IFERROR(VLOOKUP($C13,【非表示】排出係数!$C$7:$I$17,7,FALSE),"")</f>
        <v/>
      </c>
      <c r="G13" s="152" t="str">
        <f>IFERROR(VLOOKUP($C13,【非表示】排出係数!$C$7:$I$17,2,FALSE),"")</f>
        <v/>
      </c>
      <c r="H13" s="153">
        <f t="shared" si="1"/>
        <v>0</v>
      </c>
      <c r="I13" s="153">
        <f t="shared" si="0"/>
        <v>0</v>
      </c>
      <c r="J13" s="111"/>
      <c r="K13" s="112"/>
      <c r="L13" s="112"/>
      <c r="M13" s="112"/>
      <c r="N13" s="112"/>
      <c r="O13" s="112"/>
      <c r="P13" s="112"/>
      <c r="Q13" s="112"/>
      <c r="R13" s="112"/>
      <c r="S13" s="112"/>
      <c r="T13" s="112"/>
      <c r="U13" s="112"/>
      <c r="V13" s="112"/>
      <c r="W13" s="111"/>
      <c r="X13" s="111"/>
    </row>
    <row r="14" spans="1:24" ht="15" customHeight="1">
      <c r="B14" s="72">
        <v>7</v>
      </c>
      <c r="C14" s="110"/>
      <c r="D14" s="152" t="s">
        <v>327</v>
      </c>
      <c r="E14" s="153" t="str">
        <f>IFERROR(VLOOKUP($C14,【非表示】排出係数!$C$7:$I$17,6,FALSE),"")</f>
        <v/>
      </c>
      <c r="F14" s="152" t="str">
        <f>IFERROR(VLOOKUP($C14,【非表示】排出係数!$C$7:$I$17,7,FALSE),"")</f>
        <v/>
      </c>
      <c r="G14" s="152" t="str">
        <f>IFERROR(VLOOKUP($C14,【非表示】排出係数!$C$7:$I$17,2,FALSE),"")</f>
        <v/>
      </c>
      <c r="H14" s="153">
        <f t="shared" si="1"/>
        <v>0</v>
      </c>
      <c r="I14" s="153">
        <f t="shared" si="0"/>
        <v>0</v>
      </c>
      <c r="J14" s="111"/>
      <c r="K14" s="112"/>
      <c r="L14" s="112"/>
      <c r="M14" s="112"/>
      <c r="N14" s="112"/>
      <c r="O14" s="112"/>
      <c r="P14" s="112"/>
      <c r="Q14" s="112"/>
      <c r="R14" s="112"/>
      <c r="S14" s="112"/>
      <c r="T14" s="112"/>
      <c r="U14" s="112"/>
      <c r="V14" s="112"/>
      <c r="W14" s="111"/>
      <c r="X14" s="111"/>
    </row>
    <row r="15" spans="1:24" ht="15" customHeight="1">
      <c r="B15" s="72">
        <v>8</v>
      </c>
      <c r="C15" s="110"/>
      <c r="D15" s="152" t="s">
        <v>327</v>
      </c>
      <c r="E15" s="153" t="str">
        <f>IFERROR(VLOOKUP($C15,【非表示】排出係数!$C$7:$I$17,6,FALSE),"")</f>
        <v/>
      </c>
      <c r="F15" s="152" t="str">
        <f>IFERROR(VLOOKUP($C15,【非表示】排出係数!$C$7:$I$17,7,FALSE),"")</f>
        <v/>
      </c>
      <c r="G15" s="152" t="str">
        <f>IFERROR(VLOOKUP($C15,【非表示】排出係数!$C$7:$I$17,2,FALSE),"")</f>
        <v/>
      </c>
      <c r="H15" s="153">
        <f t="shared" si="1"/>
        <v>0</v>
      </c>
      <c r="I15" s="153">
        <f t="shared" si="0"/>
        <v>0</v>
      </c>
      <c r="J15" s="111"/>
      <c r="K15" s="112"/>
      <c r="L15" s="112"/>
      <c r="M15" s="112"/>
      <c r="N15" s="112"/>
      <c r="O15" s="112"/>
      <c r="P15" s="112"/>
      <c r="Q15" s="112"/>
      <c r="R15" s="112"/>
      <c r="S15" s="112"/>
      <c r="T15" s="112"/>
      <c r="U15" s="112"/>
      <c r="V15" s="112"/>
      <c r="W15" s="111"/>
      <c r="X15" s="111"/>
    </row>
    <row r="16" spans="1:24" ht="15" customHeight="1">
      <c r="B16" s="72">
        <v>9</v>
      </c>
      <c r="C16" s="110"/>
      <c r="D16" s="152" t="s">
        <v>327</v>
      </c>
      <c r="E16" s="111"/>
      <c r="F16" s="110"/>
      <c r="G16" s="110"/>
      <c r="H16" s="153">
        <f t="shared" si="1"/>
        <v>0</v>
      </c>
      <c r="I16" s="153">
        <f t="shared" si="0"/>
        <v>0</v>
      </c>
      <c r="J16" s="111"/>
      <c r="K16" s="112"/>
      <c r="L16" s="112"/>
      <c r="M16" s="112"/>
      <c r="N16" s="112"/>
      <c r="O16" s="112"/>
      <c r="P16" s="112"/>
      <c r="Q16" s="112"/>
      <c r="R16" s="112"/>
      <c r="S16" s="112"/>
      <c r="T16" s="112"/>
      <c r="U16" s="112"/>
      <c r="V16" s="112"/>
      <c r="W16" s="111"/>
      <c r="X16" s="111"/>
    </row>
    <row r="17" spans="1:24" ht="15" customHeight="1">
      <c r="B17" s="72">
        <v>10</v>
      </c>
      <c r="C17" s="110"/>
      <c r="D17" s="152" t="s">
        <v>327</v>
      </c>
      <c r="E17" s="111"/>
      <c r="F17" s="110"/>
      <c r="G17" s="110"/>
      <c r="H17" s="153">
        <f t="shared" si="1"/>
        <v>0</v>
      </c>
      <c r="I17" s="153">
        <f t="shared" si="0"/>
        <v>0</v>
      </c>
      <c r="J17" s="111"/>
      <c r="K17" s="112"/>
      <c r="L17" s="112"/>
      <c r="M17" s="112"/>
      <c r="N17" s="112"/>
      <c r="O17" s="112"/>
      <c r="P17" s="112"/>
      <c r="Q17" s="112"/>
      <c r="R17" s="112"/>
      <c r="S17" s="112"/>
      <c r="T17" s="112"/>
      <c r="U17" s="112"/>
      <c r="V17" s="112"/>
      <c r="W17" s="111"/>
      <c r="X17" s="111"/>
    </row>
    <row r="18" spans="1:24" ht="15" customHeight="1">
      <c r="B18" s="73"/>
      <c r="C18" s="74" t="s">
        <v>328</v>
      </c>
      <c r="D18" s="75"/>
      <c r="E18" s="76"/>
      <c r="F18" s="76"/>
      <c r="H18" s="67" t="s">
        <v>329</v>
      </c>
      <c r="I18" s="154">
        <f>SUM(I8:I17)</f>
        <v>0</v>
      </c>
    </row>
    <row r="19" spans="1:24" ht="15" customHeight="1">
      <c r="B19" s="77"/>
      <c r="C19" s="78" t="s">
        <v>330</v>
      </c>
      <c r="D19" s="76"/>
      <c r="E19" s="76"/>
      <c r="F19" s="76"/>
      <c r="G19" s="79"/>
      <c r="H19" s="79"/>
      <c r="I19" s="79"/>
    </row>
    <row r="20" spans="1:24" ht="15" customHeight="1">
      <c r="A20" s="62"/>
      <c r="B20" s="610" t="str">
        <f>IF('CO2排出量計算書表紙(基準年度活動量)'!D6="1年間","この表は記入不要","R"&amp;'CO2排出量計算書表紙(基準年度活動量)'!$O$9+1&amp;"年度")</f>
        <v>R6年度</v>
      </c>
      <c r="C20" s="610"/>
      <c r="D20" s="62"/>
      <c r="E20" s="62"/>
      <c r="F20" s="62"/>
      <c r="J20" s="62"/>
      <c r="W20" s="62"/>
      <c r="X20" s="62"/>
    </row>
    <row r="21" spans="1:24">
      <c r="B21" s="602" t="s">
        <v>301</v>
      </c>
      <c r="C21" s="604" t="s">
        <v>302</v>
      </c>
      <c r="D21" s="606" t="s">
        <v>303</v>
      </c>
      <c r="E21" s="608" t="s">
        <v>304</v>
      </c>
      <c r="F21" s="609"/>
      <c r="G21" s="66"/>
      <c r="H21" s="67" t="s">
        <v>305</v>
      </c>
      <c r="I21" s="68" t="s">
        <v>306</v>
      </c>
      <c r="J21" s="69"/>
      <c r="K21" s="69"/>
      <c r="L21" s="69"/>
      <c r="M21" s="69"/>
      <c r="N21" s="69"/>
      <c r="O21" s="69"/>
      <c r="P21" s="69"/>
      <c r="Q21" s="69"/>
      <c r="R21" s="69"/>
      <c r="S21" s="69"/>
      <c r="T21" s="69"/>
      <c r="U21" s="69"/>
      <c r="V21" s="69"/>
      <c r="W21" s="69"/>
      <c r="X21" s="69"/>
    </row>
    <row r="22" spans="1:24" s="63" customFormat="1" ht="33.75" customHeight="1">
      <c r="B22" s="603"/>
      <c r="C22" s="605"/>
      <c r="D22" s="607"/>
      <c r="E22" s="68" t="s">
        <v>307</v>
      </c>
      <c r="F22" s="68" t="s">
        <v>308</v>
      </c>
      <c r="G22" s="68" t="s">
        <v>309</v>
      </c>
      <c r="H22" s="70" t="s">
        <v>310</v>
      </c>
      <c r="I22" s="70" t="s">
        <v>311</v>
      </c>
      <c r="J22" s="71" t="s">
        <v>312</v>
      </c>
      <c r="K22" s="67" t="s">
        <v>313</v>
      </c>
      <c r="L22" s="67" t="s">
        <v>314</v>
      </c>
      <c r="M22" s="67" t="s">
        <v>315</v>
      </c>
      <c r="N22" s="67" t="s">
        <v>316</v>
      </c>
      <c r="O22" s="67" t="s">
        <v>317</v>
      </c>
      <c r="P22" s="67" t="s">
        <v>318</v>
      </c>
      <c r="Q22" s="67" t="s">
        <v>319</v>
      </c>
      <c r="R22" s="67" t="s">
        <v>320</v>
      </c>
      <c r="S22" s="67" t="s">
        <v>321</v>
      </c>
      <c r="T22" s="67" t="s">
        <v>322</v>
      </c>
      <c r="U22" s="67" t="s">
        <v>323</v>
      </c>
      <c r="V22" s="67" t="s">
        <v>324</v>
      </c>
      <c r="W22" s="71" t="s">
        <v>325</v>
      </c>
      <c r="X22" s="71" t="s">
        <v>326</v>
      </c>
    </row>
    <row r="23" spans="1:24" ht="15" customHeight="1">
      <c r="B23" s="72">
        <v>1</v>
      </c>
      <c r="C23" s="152" t="str">
        <f>IF(C8="","",C8)</f>
        <v/>
      </c>
      <c r="D23" s="152" t="s">
        <v>327</v>
      </c>
      <c r="E23" s="152" t="str">
        <f t="shared" ref="E23:F30" si="2">E8</f>
        <v/>
      </c>
      <c r="F23" s="152" t="str">
        <f t="shared" si="2"/>
        <v/>
      </c>
      <c r="G23" s="152" t="str">
        <f>IFERROR(VLOOKUP($C23,【非表示】排出係数!$C$7:$I$17,2,FALSE),"")</f>
        <v/>
      </c>
      <c r="H23" s="153">
        <f>INT(SUM(K23:V23)+(J23-W23)-X23)</f>
        <v>0</v>
      </c>
      <c r="I23" s="153">
        <f t="shared" ref="I23:I32" si="3">IFERROR(E23*H23,0)</f>
        <v>0</v>
      </c>
      <c r="J23" s="111"/>
      <c r="K23" s="112"/>
      <c r="L23" s="112"/>
      <c r="M23" s="112"/>
      <c r="N23" s="112"/>
      <c r="O23" s="112"/>
      <c r="P23" s="112"/>
      <c r="Q23" s="112"/>
      <c r="R23" s="112"/>
      <c r="S23" s="112"/>
      <c r="T23" s="112"/>
      <c r="U23" s="112"/>
      <c r="V23" s="112"/>
      <c r="W23" s="111"/>
      <c r="X23" s="111"/>
    </row>
    <row r="24" spans="1:24" ht="15" customHeight="1">
      <c r="B24" s="72">
        <v>2</v>
      </c>
      <c r="C24" s="152" t="str">
        <f t="shared" ref="C24:C32" si="4">IF(C9="","",C9)</f>
        <v/>
      </c>
      <c r="D24" s="152" t="s">
        <v>327</v>
      </c>
      <c r="E24" s="152" t="str">
        <f t="shared" si="2"/>
        <v/>
      </c>
      <c r="F24" s="152" t="str">
        <f t="shared" si="2"/>
        <v/>
      </c>
      <c r="G24" s="152" t="str">
        <f>IFERROR(VLOOKUP($C24,【非表示】排出係数!$C$7:$I$17,2,FALSE),"")</f>
        <v/>
      </c>
      <c r="H24" s="153">
        <f t="shared" ref="H24:H32" si="5">INT(SUM(K24:V24)+(J24-W24)-X24)</f>
        <v>0</v>
      </c>
      <c r="I24" s="153">
        <f t="shared" si="3"/>
        <v>0</v>
      </c>
      <c r="J24" s="111"/>
      <c r="K24" s="112"/>
      <c r="L24" s="112"/>
      <c r="M24" s="112"/>
      <c r="N24" s="112"/>
      <c r="O24" s="112"/>
      <c r="P24" s="112"/>
      <c r="Q24" s="112"/>
      <c r="R24" s="112"/>
      <c r="S24" s="112"/>
      <c r="T24" s="112"/>
      <c r="U24" s="112"/>
      <c r="V24" s="112"/>
      <c r="W24" s="111"/>
      <c r="X24" s="111"/>
    </row>
    <row r="25" spans="1:24" ht="15" customHeight="1">
      <c r="B25" s="72">
        <v>3</v>
      </c>
      <c r="C25" s="152" t="str">
        <f t="shared" si="4"/>
        <v/>
      </c>
      <c r="D25" s="152" t="s">
        <v>327</v>
      </c>
      <c r="E25" s="152" t="str">
        <f t="shared" si="2"/>
        <v/>
      </c>
      <c r="F25" s="152" t="str">
        <f t="shared" si="2"/>
        <v/>
      </c>
      <c r="G25" s="152" t="str">
        <f>IFERROR(VLOOKUP($C25,【非表示】排出係数!$C$7:$I$17,2,FALSE),"")</f>
        <v/>
      </c>
      <c r="H25" s="153">
        <f t="shared" si="5"/>
        <v>0</v>
      </c>
      <c r="I25" s="153">
        <f t="shared" si="3"/>
        <v>0</v>
      </c>
      <c r="J25" s="111"/>
      <c r="K25" s="112"/>
      <c r="L25" s="112"/>
      <c r="M25" s="112"/>
      <c r="N25" s="112"/>
      <c r="O25" s="112"/>
      <c r="P25" s="112"/>
      <c r="Q25" s="112"/>
      <c r="R25" s="112"/>
      <c r="S25" s="112"/>
      <c r="T25" s="112"/>
      <c r="U25" s="112"/>
      <c r="V25" s="112"/>
      <c r="W25" s="111"/>
      <c r="X25" s="111"/>
    </row>
    <row r="26" spans="1:24" ht="15" customHeight="1">
      <c r="B26" s="72">
        <v>4</v>
      </c>
      <c r="C26" s="152" t="str">
        <f t="shared" si="4"/>
        <v/>
      </c>
      <c r="D26" s="152" t="s">
        <v>327</v>
      </c>
      <c r="E26" s="152" t="str">
        <f t="shared" si="2"/>
        <v/>
      </c>
      <c r="F26" s="152" t="str">
        <f t="shared" si="2"/>
        <v/>
      </c>
      <c r="G26" s="152" t="str">
        <f>IFERROR(VLOOKUP($C26,【非表示】排出係数!$C$7:$I$17,2,FALSE),"")</f>
        <v/>
      </c>
      <c r="H26" s="153">
        <f t="shared" si="5"/>
        <v>0</v>
      </c>
      <c r="I26" s="153">
        <f t="shared" si="3"/>
        <v>0</v>
      </c>
      <c r="J26" s="111"/>
      <c r="K26" s="112"/>
      <c r="L26" s="112"/>
      <c r="M26" s="112"/>
      <c r="N26" s="112"/>
      <c r="O26" s="112"/>
      <c r="P26" s="112"/>
      <c r="Q26" s="112"/>
      <c r="R26" s="112"/>
      <c r="S26" s="112"/>
      <c r="T26" s="112"/>
      <c r="U26" s="112"/>
      <c r="V26" s="112"/>
      <c r="W26" s="111"/>
      <c r="X26" s="111"/>
    </row>
    <row r="27" spans="1:24" ht="15" customHeight="1">
      <c r="B27" s="72">
        <v>5</v>
      </c>
      <c r="C27" s="152" t="str">
        <f t="shared" si="4"/>
        <v/>
      </c>
      <c r="D27" s="152" t="s">
        <v>327</v>
      </c>
      <c r="E27" s="152" t="str">
        <f t="shared" si="2"/>
        <v/>
      </c>
      <c r="F27" s="152" t="str">
        <f t="shared" si="2"/>
        <v/>
      </c>
      <c r="G27" s="152" t="str">
        <f>IFERROR(VLOOKUP($C27,【非表示】排出係数!$C$7:$I$17,2,FALSE),"")</f>
        <v/>
      </c>
      <c r="H27" s="153">
        <f t="shared" si="5"/>
        <v>0</v>
      </c>
      <c r="I27" s="153">
        <f t="shared" si="3"/>
        <v>0</v>
      </c>
      <c r="J27" s="111"/>
      <c r="K27" s="112"/>
      <c r="L27" s="112"/>
      <c r="M27" s="112"/>
      <c r="N27" s="112"/>
      <c r="O27" s="112"/>
      <c r="P27" s="112"/>
      <c r="Q27" s="112"/>
      <c r="R27" s="112"/>
      <c r="S27" s="112"/>
      <c r="T27" s="112"/>
      <c r="U27" s="112"/>
      <c r="V27" s="112"/>
      <c r="W27" s="111"/>
      <c r="X27" s="111"/>
    </row>
    <row r="28" spans="1:24" ht="15" customHeight="1">
      <c r="B28" s="72">
        <v>6</v>
      </c>
      <c r="C28" s="152" t="str">
        <f t="shared" si="4"/>
        <v/>
      </c>
      <c r="D28" s="152" t="s">
        <v>327</v>
      </c>
      <c r="E28" s="152" t="str">
        <f t="shared" si="2"/>
        <v/>
      </c>
      <c r="F28" s="152" t="str">
        <f t="shared" si="2"/>
        <v/>
      </c>
      <c r="G28" s="152" t="str">
        <f>IFERROR(VLOOKUP($C28,【非表示】排出係数!$C$7:$I$17,2,FALSE),"")</f>
        <v/>
      </c>
      <c r="H28" s="153">
        <f t="shared" si="5"/>
        <v>0</v>
      </c>
      <c r="I28" s="153">
        <f t="shared" si="3"/>
        <v>0</v>
      </c>
      <c r="J28" s="111"/>
      <c r="K28" s="112"/>
      <c r="L28" s="112"/>
      <c r="M28" s="112"/>
      <c r="N28" s="112"/>
      <c r="O28" s="112"/>
      <c r="P28" s="112"/>
      <c r="Q28" s="112"/>
      <c r="R28" s="112"/>
      <c r="S28" s="112"/>
      <c r="T28" s="112"/>
      <c r="U28" s="112"/>
      <c r="V28" s="112"/>
      <c r="W28" s="111"/>
      <c r="X28" s="111"/>
    </row>
    <row r="29" spans="1:24" ht="15" customHeight="1">
      <c r="B29" s="72">
        <v>7</v>
      </c>
      <c r="C29" s="152" t="str">
        <f t="shared" si="4"/>
        <v/>
      </c>
      <c r="D29" s="152" t="s">
        <v>327</v>
      </c>
      <c r="E29" s="152" t="str">
        <f t="shared" si="2"/>
        <v/>
      </c>
      <c r="F29" s="152" t="str">
        <f t="shared" si="2"/>
        <v/>
      </c>
      <c r="G29" s="152" t="str">
        <f>IFERROR(VLOOKUP($C29,【非表示】排出係数!$C$7:$I$17,2,FALSE),"")</f>
        <v/>
      </c>
      <c r="H29" s="153">
        <f t="shared" si="5"/>
        <v>0</v>
      </c>
      <c r="I29" s="153">
        <f t="shared" si="3"/>
        <v>0</v>
      </c>
      <c r="J29" s="111"/>
      <c r="K29" s="112"/>
      <c r="L29" s="112"/>
      <c r="M29" s="112"/>
      <c r="N29" s="112"/>
      <c r="O29" s="112"/>
      <c r="P29" s="112"/>
      <c r="Q29" s="112"/>
      <c r="R29" s="112"/>
      <c r="S29" s="112"/>
      <c r="T29" s="112"/>
      <c r="U29" s="112"/>
      <c r="V29" s="112"/>
      <c r="W29" s="111"/>
      <c r="X29" s="111"/>
    </row>
    <row r="30" spans="1:24" ht="15" customHeight="1">
      <c r="B30" s="72">
        <v>8</v>
      </c>
      <c r="C30" s="152" t="str">
        <f t="shared" si="4"/>
        <v/>
      </c>
      <c r="D30" s="152" t="s">
        <v>327</v>
      </c>
      <c r="E30" s="152" t="str">
        <f t="shared" si="2"/>
        <v/>
      </c>
      <c r="F30" s="152" t="str">
        <f t="shared" si="2"/>
        <v/>
      </c>
      <c r="G30" s="152" t="str">
        <f>IFERROR(VLOOKUP($C30,【非表示】排出係数!$C$7:$I$17,2,FALSE),"")</f>
        <v/>
      </c>
      <c r="H30" s="153">
        <f t="shared" si="5"/>
        <v>0</v>
      </c>
      <c r="I30" s="153">
        <f t="shared" si="3"/>
        <v>0</v>
      </c>
      <c r="J30" s="111"/>
      <c r="K30" s="112"/>
      <c r="L30" s="112"/>
      <c r="M30" s="112"/>
      <c r="N30" s="112"/>
      <c r="O30" s="112"/>
      <c r="P30" s="112"/>
      <c r="Q30" s="112"/>
      <c r="R30" s="112"/>
      <c r="S30" s="112"/>
      <c r="T30" s="112"/>
      <c r="U30" s="112"/>
      <c r="V30" s="112"/>
      <c r="W30" s="111"/>
      <c r="X30" s="111"/>
    </row>
    <row r="31" spans="1:24" ht="15" customHeight="1">
      <c r="B31" s="72">
        <v>9</v>
      </c>
      <c r="C31" s="152" t="str">
        <f t="shared" si="4"/>
        <v/>
      </c>
      <c r="D31" s="152" t="s">
        <v>327</v>
      </c>
      <c r="E31" s="152" t="str">
        <f>IF(E16=0,"",E16)</f>
        <v/>
      </c>
      <c r="F31" s="152" t="str">
        <f>IF(F16=0,"",F16)</f>
        <v/>
      </c>
      <c r="G31" s="152" t="str">
        <f>IF(G16="","",G16)</f>
        <v/>
      </c>
      <c r="H31" s="153">
        <f t="shared" si="5"/>
        <v>0</v>
      </c>
      <c r="I31" s="153">
        <f t="shared" si="3"/>
        <v>0</v>
      </c>
      <c r="J31" s="111"/>
      <c r="K31" s="112"/>
      <c r="L31" s="112"/>
      <c r="M31" s="112"/>
      <c r="N31" s="112"/>
      <c r="O31" s="112"/>
      <c r="P31" s="112"/>
      <c r="Q31" s="112"/>
      <c r="R31" s="112"/>
      <c r="S31" s="112"/>
      <c r="T31" s="112"/>
      <c r="U31" s="112"/>
      <c r="V31" s="112"/>
      <c r="W31" s="111"/>
      <c r="X31" s="111"/>
    </row>
    <row r="32" spans="1:24" ht="15" customHeight="1">
      <c r="B32" s="72">
        <v>10</v>
      </c>
      <c r="C32" s="152" t="str">
        <f t="shared" si="4"/>
        <v/>
      </c>
      <c r="D32" s="152" t="s">
        <v>327</v>
      </c>
      <c r="E32" s="152" t="str">
        <f>IF(E17=0,"",E17)</f>
        <v/>
      </c>
      <c r="F32" s="152" t="str">
        <f>IF(F17=0,"",F17)</f>
        <v/>
      </c>
      <c r="G32" s="152" t="str">
        <f>IF(G17="","",G17)</f>
        <v/>
      </c>
      <c r="H32" s="153">
        <f t="shared" si="5"/>
        <v>0</v>
      </c>
      <c r="I32" s="153">
        <f t="shared" si="3"/>
        <v>0</v>
      </c>
      <c r="J32" s="111"/>
      <c r="K32" s="112"/>
      <c r="L32" s="112"/>
      <c r="M32" s="112"/>
      <c r="N32" s="112"/>
      <c r="O32" s="112"/>
      <c r="P32" s="112"/>
      <c r="Q32" s="112"/>
      <c r="R32" s="112"/>
      <c r="S32" s="112"/>
      <c r="T32" s="112"/>
      <c r="U32" s="112"/>
      <c r="V32" s="112"/>
      <c r="W32" s="111"/>
      <c r="X32" s="111"/>
    </row>
    <row r="33" spans="1:24">
      <c r="C33" s="60" t="s">
        <v>440</v>
      </c>
      <c r="H33" s="67" t="s">
        <v>329</v>
      </c>
      <c r="I33" s="154">
        <f>SUM(I23:I32)</f>
        <v>0</v>
      </c>
    </row>
    <row r="35" spans="1:24" ht="15" customHeight="1">
      <c r="A35" s="62"/>
      <c r="B35" s="610" t="str">
        <f>IF('CO2排出量計算書表紙(基準年度活動量)'!D6="1年間","この表は記入不要","R"&amp;'CO2排出量計算書表紙(基準年度活動量)'!$O$9+2&amp;"年度")</f>
        <v>R7年度</v>
      </c>
      <c r="C35" s="610"/>
      <c r="D35" s="62"/>
      <c r="E35" s="62"/>
      <c r="F35" s="62"/>
      <c r="J35" s="62"/>
      <c r="W35" s="62"/>
      <c r="X35" s="62"/>
    </row>
    <row r="36" spans="1:24">
      <c r="B36" s="602" t="s">
        <v>301</v>
      </c>
      <c r="C36" s="604" t="s">
        <v>302</v>
      </c>
      <c r="D36" s="606" t="s">
        <v>303</v>
      </c>
      <c r="E36" s="608" t="s">
        <v>304</v>
      </c>
      <c r="F36" s="609"/>
      <c r="G36" s="66"/>
      <c r="H36" s="67" t="s">
        <v>305</v>
      </c>
      <c r="I36" s="68" t="s">
        <v>306</v>
      </c>
      <c r="J36" s="69"/>
      <c r="K36" s="69"/>
      <c r="L36" s="69"/>
      <c r="M36" s="69"/>
      <c r="N36" s="69"/>
      <c r="O36" s="69"/>
      <c r="P36" s="69"/>
      <c r="Q36" s="69"/>
      <c r="R36" s="69"/>
      <c r="S36" s="69"/>
      <c r="T36" s="69"/>
      <c r="U36" s="69"/>
      <c r="V36" s="69"/>
      <c r="W36" s="69"/>
      <c r="X36" s="69"/>
    </row>
    <row r="37" spans="1:24" s="63" customFormat="1" ht="33.75" customHeight="1">
      <c r="B37" s="603"/>
      <c r="C37" s="605"/>
      <c r="D37" s="607"/>
      <c r="E37" s="68" t="s">
        <v>307</v>
      </c>
      <c r="F37" s="68" t="s">
        <v>308</v>
      </c>
      <c r="G37" s="68" t="s">
        <v>309</v>
      </c>
      <c r="H37" s="70" t="s">
        <v>310</v>
      </c>
      <c r="I37" s="70" t="s">
        <v>311</v>
      </c>
      <c r="J37" s="71" t="s">
        <v>312</v>
      </c>
      <c r="K37" s="67" t="s">
        <v>313</v>
      </c>
      <c r="L37" s="67" t="s">
        <v>314</v>
      </c>
      <c r="M37" s="67" t="s">
        <v>315</v>
      </c>
      <c r="N37" s="67" t="s">
        <v>316</v>
      </c>
      <c r="O37" s="67" t="s">
        <v>317</v>
      </c>
      <c r="P37" s="67" t="s">
        <v>318</v>
      </c>
      <c r="Q37" s="67" t="s">
        <v>319</v>
      </c>
      <c r="R37" s="67" t="s">
        <v>320</v>
      </c>
      <c r="S37" s="67" t="s">
        <v>321</v>
      </c>
      <c r="T37" s="67" t="s">
        <v>322</v>
      </c>
      <c r="U37" s="67" t="s">
        <v>323</v>
      </c>
      <c r="V37" s="67" t="s">
        <v>324</v>
      </c>
      <c r="W37" s="71" t="s">
        <v>325</v>
      </c>
      <c r="X37" s="71" t="s">
        <v>326</v>
      </c>
    </row>
    <row r="38" spans="1:24" ht="15" customHeight="1">
      <c r="B38" s="72">
        <v>1</v>
      </c>
      <c r="C38" s="152" t="str">
        <f>IF(C23="","",C23)</f>
        <v/>
      </c>
      <c r="D38" s="152" t="s">
        <v>327</v>
      </c>
      <c r="E38" s="152" t="str">
        <f t="shared" ref="E38:F45" si="6">E23</f>
        <v/>
      </c>
      <c r="F38" s="152" t="str">
        <f t="shared" si="6"/>
        <v/>
      </c>
      <c r="G38" s="152" t="str">
        <f>IFERROR(VLOOKUP($C38,【非表示】排出係数!$C$7:$I$17,2,FALSE),"")</f>
        <v/>
      </c>
      <c r="H38" s="153">
        <f>INT(SUM(K38:V38)+(J38-W38)-X38)</f>
        <v>0</v>
      </c>
      <c r="I38" s="153">
        <f t="shared" ref="I38:I47" si="7">IFERROR(E38*H38,0)</f>
        <v>0</v>
      </c>
      <c r="J38" s="111"/>
      <c r="K38" s="112"/>
      <c r="L38" s="112"/>
      <c r="M38" s="112"/>
      <c r="N38" s="112"/>
      <c r="O38" s="112"/>
      <c r="P38" s="112"/>
      <c r="Q38" s="112"/>
      <c r="R38" s="112"/>
      <c r="S38" s="112"/>
      <c r="T38" s="112"/>
      <c r="U38" s="112"/>
      <c r="V38" s="112"/>
      <c r="W38" s="111"/>
      <c r="X38" s="111"/>
    </row>
    <row r="39" spans="1:24" ht="15" customHeight="1">
      <c r="B39" s="72">
        <v>2</v>
      </c>
      <c r="C39" s="152" t="str">
        <f t="shared" ref="C39:C47" si="8">IF(C24="","",C24)</f>
        <v/>
      </c>
      <c r="D39" s="152" t="s">
        <v>327</v>
      </c>
      <c r="E39" s="152" t="str">
        <f t="shared" si="6"/>
        <v/>
      </c>
      <c r="F39" s="152" t="str">
        <f t="shared" si="6"/>
        <v/>
      </c>
      <c r="G39" s="152" t="str">
        <f>IFERROR(VLOOKUP($C39,【非表示】排出係数!$C$7:$I$17,2,FALSE),"")</f>
        <v/>
      </c>
      <c r="H39" s="153">
        <f t="shared" ref="H39:H47" si="9">INT(SUM(K39:V39)+(J39-W39)-X39)</f>
        <v>0</v>
      </c>
      <c r="I39" s="153">
        <f t="shared" si="7"/>
        <v>0</v>
      </c>
      <c r="J39" s="111"/>
      <c r="K39" s="112"/>
      <c r="L39" s="112"/>
      <c r="M39" s="112"/>
      <c r="N39" s="112"/>
      <c r="O39" s="112"/>
      <c r="P39" s="112"/>
      <c r="Q39" s="112"/>
      <c r="R39" s="112"/>
      <c r="S39" s="112"/>
      <c r="T39" s="112"/>
      <c r="U39" s="112"/>
      <c r="V39" s="112"/>
      <c r="W39" s="111"/>
      <c r="X39" s="111"/>
    </row>
    <row r="40" spans="1:24" ht="15" customHeight="1">
      <c r="B40" s="72">
        <v>3</v>
      </c>
      <c r="C40" s="152" t="str">
        <f t="shared" si="8"/>
        <v/>
      </c>
      <c r="D40" s="152" t="s">
        <v>327</v>
      </c>
      <c r="E40" s="152" t="str">
        <f t="shared" si="6"/>
        <v/>
      </c>
      <c r="F40" s="152" t="str">
        <f t="shared" si="6"/>
        <v/>
      </c>
      <c r="G40" s="152" t="str">
        <f>IFERROR(VLOOKUP($C40,【非表示】排出係数!$C$7:$I$17,2,FALSE),"")</f>
        <v/>
      </c>
      <c r="H40" s="153">
        <f t="shared" si="9"/>
        <v>0</v>
      </c>
      <c r="I40" s="153">
        <f t="shared" si="7"/>
        <v>0</v>
      </c>
      <c r="J40" s="111"/>
      <c r="K40" s="112"/>
      <c r="L40" s="112"/>
      <c r="M40" s="112"/>
      <c r="N40" s="112"/>
      <c r="O40" s="112"/>
      <c r="P40" s="112"/>
      <c r="Q40" s="112"/>
      <c r="R40" s="112"/>
      <c r="S40" s="112"/>
      <c r="T40" s="112"/>
      <c r="U40" s="112"/>
      <c r="V40" s="112"/>
      <c r="W40" s="111"/>
      <c r="X40" s="111"/>
    </row>
    <row r="41" spans="1:24" ht="15" customHeight="1">
      <c r="B41" s="72">
        <v>4</v>
      </c>
      <c r="C41" s="152" t="str">
        <f t="shared" si="8"/>
        <v/>
      </c>
      <c r="D41" s="152" t="s">
        <v>327</v>
      </c>
      <c r="E41" s="152" t="str">
        <f t="shared" si="6"/>
        <v/>
      </c>
      <c r="F41" s="152" t="str">
        <f t="shared" si="6"/>
        <v/>
      </c>
      <c r="G41" s="152" t="str">
        <f>IFERROR(VLOOKUP($C41,【非表示】排出係数!$C$7:$I$17,2,FALSE),"")</f>
        <v/>
      </c>
      <c r="H41" s="153">
        <f t="shared" si="9"/>
        <v>0</v>
      </c>
      <c r="I41" s="153">
        <f t="shared" si="7"/>
        <v>0</v>
      </c>
      <c r="J41" s="111"/>
      <c r="K41" s="112"/>
      <c r="L41" s="112"/>
      <c r="M41" s="112"/>
      <c r="N41" s="112"/>
      <c r="O41" s="112"/>
      <c r="P41" s="112"/>
      <c r="Q41" s="112"/>
      <c r="R41" s="112"/>
      <c r="S41" s="112"/>
      <c r="T41" s="112"/>
      <c r="U41" s="112"/>
      <c r="V41" s="112"/>
      <c r="W41" s="111"/>
      <c r="X41" s="111"/>
    </row>
    <row r="42" spans="1:24" ht="15" customHeight="1">
      <c r="B42" s="72">
        <v>5</v>
      </c>
      <c r="C42" s="152" t="str">
        <f t="shared" si="8"/>
        <v/>
      </c>
      <c r="D42" s="152" t="s">
        <v>327</v>
      </c>
      <c r="E42" s="152" t="str">
        <f t="shared" si="6"/>
        <v/>
      </c>
      <c r="F42" s="152" t="str">
        <f t="shared" si="6"/>
        <v/>
      </c>
      <c r="G42" s="152" t="str">
        <f>IFERROR(VLOOKUP($C42,【非表示】排出係数!$C$7:$I$17,2,FALSE),"")</f>
        <v/>
      </c>
      <c r="H42" s="153">
        <f t="shared" si="9"/>
        <v>0</v>
      </c>
      <c r="I42" s="153">
        <f t="shared" si="7"/>
        <v>0</v>
      </c>
      <c r="J42" s="111"/>
      <c r="K42" s="112"/>
      <c r="L42" s="112"/>
      <c r="M42" s="112"/>
      <c r="N42" s="112"/>
      <c r="O42" s="112"/>
      <c r="P42" s="112"/>
      <c r="Q42" s="112"/>
      <c r="R42" s="112"/>
      <c r="S42" s="112"/>
      <c r="T42" s="112"/>
      <c r="U42" s="112"/>
      <c r="V42" s="112"/>
      <c r="W42" s="111"/>
      <c r="X42" s="111"/>
    </row>
    <row r="43" spans="1:24" ht="15" customHeight="1">
      <c r="B43" s="72">
        <v>6</v>
      </c>
      <c r="C43" s="152" t="str">
        <f t="shared" si="8"/>
        <v/>
      </c>
      <c r="D43" s="152" t="s">
        <v>327</v>
      </c>
      <c r="E43" s="152" t="str">
        <f t="shared" si="6"/>
        <v/>
      </c>
      <c r="F43" s="152" t="str">
        <f t="shared" si="6"/>
        <v/>
      </c>
      <c r="G43" s="152" t="str">
        <f>IFERROR(VLOOKUP($C43,【非表示】排出係数!$C$7:$I$17,2,FALSE),"")</f>
        <v/>
      </c>
      <c r="H43" s="153">
        <f t="shared" si="9"/>
        <v>0</v>
      </c>
      <c r="I43" s="153">
        <f t="shared" si="7"/>
        <v>0</v>
      </c>
      <c r="J43" s="111"/>
      <c r="K43" s="112"/>
      <c r="L43" s="112"/>
      <c r="M43" s="112"/>
      <c r="N43" s="112"/>
      <c r="O43" s="112"/>
      <c r="P43" s="112"/>
      <c r="Q43" s="112"/>
      <c r="R43" s="112"/>
      <c r="S43" s="112"/>
      <c r="T43" s="112"/>
      <c r="U43" s="112"/>
      <c r="V43" s="112"/>
      <c r="W43" s="111"/>
      <c r="X43" s="111"/>
    </row>
    <row r="44" spans="1:24" ht="15" customHeight="1">
      <c r="B44" s="72">
        <v>7</v>
      </c>
      <c r="C44" s="152" t="str">
        <f t="shared" si="8"/>
        <v/>
      </c>
      <c r="D44" s="152" t="s">
        <v>327</v>
      </c>
      <c r="E44" s="152" t="str">
        <f t="shared" si="6"/>
        <v/>
      </c>
      <c r="F44" s="152" t="str">
        <f t="shared" si="6"/>
        <v/>
      </c>
      <c r="G44" s="152" t="str">
        <f>IFERROR(VLOOKUP($C44,【非表示】排出係数!$C$7:$I$17,2,FALSE),"")</f>
        <v/>
      </c>
      <c r="H44" s="153">
        <f t="shared" si="9"/>
        <v>0</v>
      </c>
      <c r="I44" s="153">
        <f t="shared" si="7"/>
        <v>0</v>
      </c>
      <c r="J44" s="111"/>
      <c r="K44" s="112"/>
      <c r="L44" s="112"/>
      <c r="M44" s="112"/>
      <c r="N44" s="112"/>
      <c r="O44" s="112"/>
      <c r="P44" s="112"/>
      <c r="Q44" s="112"/>
      <c r="R44" s="112"/>
      <c r="S44" s="112"/>
      <c r="T44" s="112"/>
      <c r="U44" s="112"/>
      <c r="V44" s="112"/>
      <c r="W44" s="111"/>
      <c r="X44" s="111"/>
    </row>
    <row r="45" spans="1:24" ht="15" customHeight="1">
      <c r="B45" s="72">
        <v>8</v>
      </c>
      <c r="C45" s="152" t="str">
        <f t="shared" si="8"/>
        <v/>
      </c>
      <c r="D45" s="152" t="s">
        <v>327</v>
      </c>
      <c r="E45" s="152" t="str">
        <f t="shared" si="6"/>
        <v/>
      </c>
      <c r="F45" s="152" t="str">
        <f t="shared" si="6"/>
        <v/>
      </c>
      <c r="G45" s="152" t="str">
        <f>IFERROR(VLOOKUP($C45,【非表示】排出係数!$C$7:$I$17,2,FALSE),"")</f>
        <v/>
      </c>
      <c r="H45" s="153">
        <f t="shared" si="9"/>
        <v>0</v>
      </c>
      <c r="I45" s="153">
        <f t="shared" si="7"/>
        <v>0</v>
      </c>
      <c r="J45" s="111"/>
      <c r="K45" s="112"/>
      <c r="L45" s="112"/>
      <c r="M45" s="112"/>
      <c r="N45" s="112"/>
      <c r="O45" s="112"/>
      <c r="P45" s="112"/>
      <c r="Q45" s="112"/>
      <c r="R45" s="112"/>
      <c r="S45" s="112"/>
      <c r="T45" s="112"/>
      <c r="U45" s="112"/>
      <c r="V45" s="112"/>
      <c r="W45" s="111"/>
      <c r="X45" s="111"/>
    </row>
    <row r="46" spans="1:24" ht="15" customHeight="1">
      <c r="B46" s="72">
        <v>9</v>
      </c>
      <c r="C46" s="152" t="str">
        <f t="shared" si="8"/>
        <v/>
      </c>
      <c r="D46" s="152" t="s">
        <v>327</v>
      </c>
      <c r="E46" s="152" t="str">
        <f>IF(E31=0,"",E31)</f>
        <v/>
      </c>
      <c r="F46" s="152" t="str">
        <f>IF(F31=0,"",F31)</f>
        <v/>
      </c>
      <c r="G46" s="152" t="str">
        <f>IF(G31="","",G31)</f>
        <v/>
      </c>
      <c r="H46" s="153">
        <f t="shared" si="9"/>
        <v>0</v>
      </c>
      <c r="I46" s="153">
        <f t="shared" si="7"/>
        <v>0</v>
      </c>
      <c r="J46" s="111"/>
      <c r="K46" s="112"/>
      <c r="L46" s="112"/>
      <c r="M46" s="112"/>
      <c r="N46" s="112"/>
      <c r="O46" s="112"/>
      <c r="P46" s="112"/>
      <c r="Q46" s="112"/>
      <c r="R46" s="112"/>
      <c r="S46" s="112"/>
      <c r="T46" s="112"/>
      <c r="U46" s="112"/>
      <c r="V46" s="112"/>
      <c r="W46" s="111"/>
      <c r="X46" s="111"/>
    </row>
    <row r="47" spans="1:24" ht="15" customHeight="1">
      <c r="B47" s="72">
        <v>10</v>
      </c>
      <c r="C47" s="152" t="str">
        <f t="shared" si="8"/>
        <v/>
      </c>
      <c r="D47" s="152" t="s">
        <v>327</v>
      </c>
      <c r="E47" s="152" t="str">
        <f>IF(E32=0,"",E32)</f>
        <v/>
      </c>
      <c r="F47" s="152" t="str">
        <f>IF(F32=0,"",F32)</f>
        <v/>
      </c>
      <c r="G47" s="152" t="str">
        <f>IF(G32="","",G32)</f>
        <v/>
      </c>
      <c r="H47" s="153">
        <f t="shared" si="9"/>
        <v>0</v>
      </c>
      <c r="I47" s="153">
        <f t="shared" si="7"/>
        <v>0</v>
      </c>
      <c r="J47" s="111"/>
      <c r="K47" s="112"/>
      <c r="L47" s="112"/>
      <c r="M47" s="112"/>
      <c r="N47" s="112"/>
      <c r="O47" s="112"/>
      <c r="P47" s="112"/>
      <c r="Q47" s="112"/>
      <c r="R47" s="112"/>
      <c r="S47" s="112"/>
      <c r="T47" s="112"/>
      <c r="U47" s="112"/>
      <c r="V47" s="112"/>
      <c r="W47" s="111"/>
      <c r="X47" s="111"/>
    </row>
    <row r="48" spans="1:24">
      <c r="C48" s="60" t="s">
        <v>440</v>
      </c>
      <c r="H48" s="67" t="s">
        <v>329</v>
      </c>
      <c r="I48" s="154">
        <f>SUM(I38:I47)</f>
        <v>0</v>
      </c>
    </row>
    <row r="50" spans="3:13">
      <c r="H50" s="67" t="s">
        <v>427</v>
      </c>
      <c r="I50" s="154">
        <f>IF('CO2排出量計算書表紙(基準年度活動量)'!D6="1年間",ROUNDDOWN(I18,0),ROUNDDOWN(AVERAGE(I18,I33,I48),0))</f>
        <v>0</v>
      </c>
      <c r="J50" s="60" t="s">
        <v>476</v>
      </c>
    </row>
    <row r="52" spans="3:13">
      <c r="C52" s="60" t="s">
        <v>332</v>
      </c>
    </row>
    <row r="53" spans="3:13">
      <c r="C53" s="611"/>
      <c r="D53" s="612"/>
      <c r="E53" s="612"/>
      <c r="F53" s="612"/>
      <c r="G53" s="612"/>
      <c r="H53" s="612"/>
      <c r="I53" s="612"/>
      <c r="J53" s="612"/>
      <c r="K53" s="612"/>
      <c r="L53" s="612"/>
      <c r="M53" s="613"/>
    </row>
    <row r="54" spans="3:13">
      <c r="C54" s="614"/>
      <c r="D54" s="615"/>
      <c r="E54" s="615"/>
      <c r="F54" s="615"/>
      <c r="G54" s="615"/>
      <c r="H54" s="615"/>
      <c r="I54" s="615"/>
      <c r="J54" s="615"/>
      <c r="K54" s="615"/>
      <c r="L54" s="615"/>
      <c r="M54" s="616"/>
    </row>
    <row r="55" spans="3:13">
      <c r="C55" s="614"/>
      <c r="D55" s="615"/>
      <c r="E55" s="615"/>
      <c r="F55" s="615"/>
      <c r="G55" s="615"/>
      <c r="H55" s="615"/>
      <c r="I55" s="615"/>
      <c r="J55" s="615"/>
      <c r="K55" s="615"/>
      <c r="L55" s="615"/>
      <c r="M55" s="616"/>
    </row>
    <row r="56" spans="3:13">
      <c r="C56" s="614"/>
      <c r="D56" s="615"/>
      <c r="E56" s="615"/>
      <c r="F56" s="615"/>
      <c r="G56" s="615"/>
      <c r="H56" s="615"/>
      <c r="I56" s="615"/>
      <c r="J56" s="615"/>
      <c r="K56" s="615"/>
      <c r="L56" s="615"/>
      <c r="M56" s="616"/>
    </row>
    <row r="57" spans="3:13">
      <c r="C57" s="614"/>
      <c r="D57" s="615"/>
      <c r="E57" s="615"/>
      <c r="F57" s="615"/>
      <c r="G57" s="615"/>
      <c r="H57" s="615"/>
      <c r="I57" s="615"/>
      <c r="J57" s="615"/>
      <c r="K57" s="615"/>
      <c r="L57" s="615"/>
      <c r="M57" s="616"/>
    </row>
    <row r="58" spans="3:13">
      <c r="C58" s="614"/>
      <c r="D58" s="615"/>
      <c r="E58" s="615"/>
      <c r="F58" s="615"/>
      <c r="G58" s="615"/>
      <c r="H58" s="615"/>
      <c r="I58" s="615"/>
      <c r="J58" s="615"/>
      <c r="K58" s="615"/>
      <c r="L58" s="615"/>
      <c r="M58" s="616"/>
    </row>
    <row r="59" spans="3:13">
      <c r="C59" s="614"/>
      <c r="D59" s="615"/>
      <c r="E59" s="615"/>
      <c r="F59" s="615"/>
      <c r="G59" s="615"/>
      <c r="H59" s="615"/>
      <c r="I59" s="615"/>
      <c r="J59" s="615"/>
      <c r="K59" s="615"/>
      <c r="L59" s="615"/>
      <c r="M59" s="616"/>
    </row>
    <row r="60" spans="3:13">
      <c r="C60" s="614"/>
      <c r="D60" s="615"/>
      <c r="E60" s="615"/>
      <c r="F60" s="615"/>
      <c r="G60" s="615"/>
      <c r="H60" s="615"/>
      <c r="I60" s="615"/>
      <c r="J60" s="615"/>
      <c r="K60" s="615"/>
      <c r="L60" s="615"/>
      <c r="M60" s="616"/>
    </row>
    <row r="61" spans="3:13">
      <c r="C61" s="614"/>
      <c r="D61" s="615"/>
      <c r="E61" s="615"/>
      <c r="F61" s="615"/>
      <c r="G61" s="615"/>
      <c r="H61" s="615"/>
      <c r="I61" s="615"/>
      <c r="J61" s="615"/>
      <c r="K61" s="615"/>
      <c r="L61" s="615"/>
      <c r="M61" s="616"/>
    </row>
    <row r="62" spans="3:13">
      <c r="C62" s="614"/>
      <c r="D62" s="615"/>
      <c r="E62" s="615"/>
      <c r="F62" s="615"/>
      <c r="G62" s="615"/>
      <c r="H62" s="615"/>
      <c r="I62" s="615"/>
      <c r="J62" s="615"/>
      <c r="K62" s="615"/>
      <c r="L62" s="615"/>
      <c r="M62" s="616"/>
    </row>
    <row r="63" spans="3:13">
      <c r="C63" s="614"/>
      <c r="D63" s="615"/>
      <c r="E63" s="615"/>
      <c r="F63" s="615"/>
      <c r="G63" s="615"/>
      <c r="H63" s="615"/>
      <c r="I63" s="615"/>
      <c r="J63" s="615"/>
      <c r="K63" s="615"/>
      <c r="L63" s="615"/>
      <c r="M63" s="616"/>
    </row>
    <row r="64" spans="3:13">
      <c r="C64" s="614"/>
      <c r="D64" s="615"/>
      <c r="E64" s="615"/>
      <c r="F64" s="615"/>
      <c r="G64" s="615"/>
      <c r="H64" s="615"/>
      <c r="I64" s="615"/>
      <c r="J64" s="615"/>
      <c r="K64" s="615"/>
      <c r="L64" s="615"/>
      <c r="M64" s="616"/>
    </row>
    <row r="65" spans="3:13">
      <c r="C65" s="614"/>
      <c r="D65" s="615"/>
      <c r="E65" s="615"/>
      <c r="F65" s="615"/>
      <c r="G65" s="615"/>
      <c r="H65" s="615"/>
      <c r="I65" s="615"/>
      <c r="J65" s="615"/>
      <c r="K65" s="615"/>
      <c r="L65" s="615"/>
      <c r="M65" s="616"/>
    </row>
    <row r="66" spans="3:13">
      <c r="C66" s="614"/>
      <c r="D66" s="615"/>
      <c r="E66" s="615"/>
      <c r="F66" s="615"/>
      <c r="G66" s="615"/>
      <c r="H66" s="615"/>
      <c r="I66" s="615"/>
      <c r="J66" s="615"/>
      <c r="K66" s="615"/>
      <c r="L66" s="615"/>
      <c r="M66" s="616"/>
    </row>
    <row r="67" spans="3:13">
      <c r="C67" s="614"/>
      <c r="D67" s="615"/>
      <c r="E67" s="615"/>
      <c r="F67" s="615"/>
      <c r="G67" s="615"/>
      <c r="H67" s="615"/>
      <c r="I67" s="615"/>
      <c r="J67" s="615"/>
      <c r="K67" s="615"/>
      <c r="L67" s="615"/>
      <c r="M67" s="616"/>
    </row>
    <row r="68" spans="3:13">
      <c r="C68" s="614"/>
      <c r="D68" s="615"/>
      <c r="E68" s="615"/>
      <c r="F68" s="615"/>
      <c r="G68" s="615"/>
      <c r="H68" s="615"/>
      <c r="I68" s="615"/>
      <c r="J68" s="615"/>
      <c r="K68" s="615"/>
      <c r="L68" s="615"/>
      <c r="M68" s="616"/>
    </row>
    <row r="69" spans="3:13">
      <c r="C69" s="614"/>
      <c r="D69" s="615"/>
      <c r="E69" s="615"/>
      <c r="F69" s="615"/>
      <c r="G69" s="615"/>
      <c r="H69" s="615"/>
      <c r="I69" s="615"/>
      <c r="J69" s="615"/>
      <c r="K69" s="615"/>
      <c r="L69" s="615"/>
      <c r="M69" s="616"/>
    </row>
    <row r="70" spans="3:13">
      <c r="C70" s="614"/>
      <c r="D70" s="615"/>
      <c r="E70" s="615"/>
      <c r="F70" s="615"/>
      <c r="G70" s="615"/>
      <c r="H70" s="615"/>
      <c r="I70" s="615"/>
      <c r="J70" s="615"/>
      <c r="K70" s="615"/>
      <c r="L70" s="615"/>
      <c r="M70" s="616"/>
    </row>
    <row r="71" spans="3:13">
      <c r="C71" s="614"/>
      <c r="D71" s="615"/>
      <c r="E71" s="615"/>
      <c r="F71" s="615"/>
      <c r="G71" s="615"/>
      <c r="H71" s="615"/>
      <c r="I71" s="615"/>
      <c r="J71" s="615"/>
      <c r="K71" s="615"/>
      <c r="L71" s="615"/>
      <c r="M71" s="616"/>
    </row>
    <row r="72" spans="3:13">
      <c r="C72" s="614"/>
      <c r="D72" s="615"/>
      <c r="E72" s="615"/>
      <c r="F72" s="615"/>
      <c r="G72" s="615"/>
      <c r="H72" s="615"/>
      <c r="I72" s="615"/>
      <c r="J72" s="615"/>
      <c r="K72" s="615"/>
      <c r="L72" s="615"/>
      <c r="M72" s="616"/>
    </row>
    <row r="73" spans="3:13">
      <c r="C73" s="614"/>
      <c r="D73" s="615"/>
      <c r="E73" s="615"/>
      <c r="F73" s="615"/>
      <c r="G73" s="615"/>
      <c r="H73" s="615"/>
      <c r="I73" s="615"/>
      <c r="J73" s="615"/>
      <c r="K73" s="615"/>
      <c r="L73" s="615"/>
      <c r="M73" s="616"/>
    </row>
    <row r="74" spans="3:13">
      <c r="C74" s="614"/>
      <c r="D74" s="615"/>
      <c r="E74" s="615"/>
      <c r="F74" s="615"/>
      <c r="G74" s="615"/>
      <c r="H74" s="615"/>
      <c r="I74" s="615"/>
      <c r="J74" s="615"/>
      <c r="K74" s="615"/>
      <c r="L74" s="615"/>
      <c r="M74" s="616"/>
    </row>
    <row r="75" spans="3:13">
      <c r="C75" s="614"/>
      <c r="D75" s="615"/>
      <c r="E75" s="615"/>
      <c r="F75" s="615"/>
      <c r="G75" s="615"/>
      <c r="H75" s="615"/>
      <c r="I75" s="615"/>
      <c r="J75" s="615"/>
      <c r="K75" s="615"/>
      <c r="L75" s="615"/>
      <c r="M75" s="616"/>
    </row>
    <row r="76" spans="3:13">
      <c r="C76" s="614"/>
      <c r="D76" s="615"/>
      <c r="E76" s="615"/>
      <c r="F76" s="615"/>
      <c r="G76" s="615"/>
      <c r="H76" s="615"/>
      <c r="I76" s="615"/>
      <c r="J76" s="615"/>
      <c r="K76" s="615"/>
      <c r="L76" s="615"/>
      <c r="M76" s="616"/>
    </row>
    <row r="77" spans="3:13">
      <c r="C77" s="614"/>
      <c r="D77" s="615"/>
      <c r="E77" s="615"/>
      <c r="F77" s="615"/>
      <c r="G77" s="615"/>
      <c r="H77" s="615"/>
      <c r="I77" s="615"/>
      <c r="J77" s="615"/>
      <c r="K77" s="615"/>
      <c r="L77" s="615"/>
      <c r="M77" s="616"/>
    </row>
    <row r="78" spans="3:13">
      <c r="C78" s="614"/>
      <c r="D78" s="615"/>
      <c r="E78" s="615"/>
      <c r="F78" s="615"/>
      <c r="G78" s="615"/>
      <c r="H78" s="615"/>
      <c r="I78" s="615"/>
      <c r="J78" s="615"/>
      <c r="K78" s="615"/>
      <c r="L78" s="615"/>
      <c r="M78" s="616"/>
    </row>
    <row r="79" spans="3:13">
      <c r="C79" s="614"/>
      <c r="D79" s="615"/>
      <c r="E79" s="615"/>
      <c r="F79" s="615"/>
      <c r="G79" s="615"/>
      <c r="H79" s="615"/>
      <c r="I79" s="615"/>
      <c r="J79" s="615"/>
      <c r="K79" s="615"/>
      <c r="L79" s="615"/>
      <c r="M79" s="616"/>
    </row>
    <row r="80" spans="3:13">
      <c r="C80" s="617"/>
      <c r="D80" s="618"/>
      <c r="E80" s="618"/>
      <c r="F80" s="618"/>
      <c r="G80" s="618"/>
      <c r="H80" s="618"/>
      <c r="I80" s="618"/>
      <c r="J80" s="618"/>
      <c r="K80" s="618"/>
      <c r="L80" s="618"/>
      <c r="M80" s="619"/>
    </row>
  </sheetData>
  <sheetProtection algorithmName="SHA-512" hashValue="nKaPcVhqHvnj2Ix9yfiFTw7ZFzHl2Fn10N5X4imG0lVZWtYjYD4gjqrPcy1Hqh2WRZq9or92BJdNtDTG8IZlZg==" saltValue="irZTJYlHKpsonYOJJmaaeg==" spinCount="100000" sheet="1" formatCells="0" formatColumns="0" formatRows="0" insertColumns="0" insertRows="0" deleteColumns="0" deleteRows="0" sort="0"/>
  <mergeCells count="16">
    <mergeCell ref="B5:C5"/>
    <mergeCell ref="B6:B7"/>
    <mergeCell ref="C6:C7"/>
    <mergeCell ref="D6:D7"/>
    <mergeCell ref="E6:F6"/>
    <mergeCell ref="B20:C20"/>
    <mergeCell ref="C53:M80"/>
    <mergeCell ref="B21:B22"/>
    <mergeCell ref="C21:C22"/>
    <mergeCell ref="D21:D22"/>
    <mergeCell ref="E21:F21"/>
    <mergeCell ref="B35:C35"/>
    <mergeCell ref="B36:B37"/>
    <mergeCell ref="C36:C37"/>
    <mergeCell ref="D36:D37"/>
    <mergeCell ref="E36:F36"/>
  </mergeCells>
  <phoneticPr fontId="15"/>
  <pageMargins left="0.70866141732283472" right="0.31496062992125984" top="0.74803149606299213" bottom="0.35433070866141736" header="0.31496062992125984" footer="0.31496062992125984"/>
  <pageSetup paperSize="9" scale="37" orientation="portrait" r:id="rId1"/>
  <headerFooter>
    <oddFooter>&amp;Lsf07Hb2_f2_r1</oddFooter>
  </headerFooter>
  <rowBreaks count="1" manualBreakCount="1">
    <brk id="51"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6C4C7187-279C-4F48-A409-27776B535385}">
          <x14:formula1>
            <xm:f>【非表示】排出係数!$C$7:$C$17</xm:f>
          </x14:formula1>
          <xm:sqref>C8:C15</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4FE6D-A84B-4034-AEB8-1455106797DA}">
  <sheetPr>
    <tabColor rgb="FFFFC000"/>
    <pageSetUpPr fitToPage="1"/>
  </sheetPr>
  <dimension ref="A1:AD32"/>
  <sheetViews>
    <sheetView showGridLines="0" tabSelected="1" view="pageBreakPreview" zoomScaleNormal="100" zoomScaleSheetLayoutView="100" zoomScalePageLayoutView="70" workbookViewId="0">
      <selection activeCell="D29" sqref="D29:H29"/>
    </sheetView>
  </sheetViews>
  <sheetFormatPr defaultColWidth="8.58203125" defaultRowHeight="15"/>
  <cols>
    <col min="1" max="1" width="3.08203125" style="55" customWidth="1"/>
    <col min="2" max="2" width="4.33203125" style="55" bestFit="1" customWidth="1"/>
    <col min="3" max="3" width="7.83203125" style="55" customWidth="1"/>
    <col min="4" max="4" width="34.58203125" style="55" customWidth="1"/>
    <col min="5" max="10" width="8.58203125" style="55"/>
    <col min="11" max="11" width="5.08203125" style="55" customWidth="1"/>
    <col min="12" max="12" width="11.58203125" style="55" customWidth="1"/>
    <col min="13" max="16384" width="8.58203125" style="55"/>
  </cols>
  <sheetData>
    <row r="1" spans="1:30" s="48" customFormat="1" ht="18" customHeight="1">
      <c r="A1" s="373" t="s">
        <v>567</v>
      </c>
      <c r="B1" s="373"/>
      <c r="C1" s="373"/>
      <c r="D1" s="373"/>
      <c r="E1" s="373"/>
      <c r="F1" s="373"/>
      <c r="G1" s="373"/>
      <c r="H1" s="373"/>
      <c r="I1" s="373"/>
      <c r="J1" s="373"/>
      <c r="K1" s="373"/>
      <c r="L1" s="373"/>
      <c r="M1" s="135"/>
      <c r="N1" s="135"/>
      <c r="O1" s="135"/>
      <c r="P1" s="47"/>
      <c r="Q1" s="47"/>
      <c r="R1" s="47"/>
      <c r="S1" s="47"/>
      <c r="T1" s="47"/>
      <c r="U1" s="47"/>
      <c r="V1" s="47"/>
      <c r="W1" s="47"/>
      <c r="X1" s="47"/>
      <c r="Y1" s="47"/>
      <c r="AB1" s="49"/>
      <c r="AD1" s="49"/>
    </row>
    <row r="2" spans="1:30" s="48" customFormat="1" ht="24" customHeight="1">
      <c r="A2" s="371" t="s">
        <v>456</v>
      </c>
      <c r="B2" s="371"/>
      <c r="C2" s="371"/>
      <c r="D2" s="371"/>
      <c r="E2" s="371"/>
      <c r="F2" s="371"/>
      <c r="G2" s="371"/>
      <c r="H2" s="371"/>
      <c r="I2" s="371"/>
      <c r="J2" s="371"/>
      <c r="K2" s="371"/>
      <c r="L2" s="371"/>
      <c r="M2" s="136"/>
      <c r="N2" s="136"/>
      <c r="O2" s="136"/>
      <c r="P2" s="50"/>
      <c r="Q2" s="50"/>
      <c r="R2" s="50"/>
      <c r="S2" s="50"/>
      <c r="T2" s="50"/>
      <c r="U2" s="50"/>
      <c r="V2" s="50"/>
      <c r="W2" s="50"/>
      <c r="X2" s="50"/>
      <c r="Y2" s="50"/>
      <c r="AB2" s="49"/>
      <c r="AD2" s="49"/>
    </row>
    <row r="3" spans="1:30" s="48" customFormat="1" ht="24" customHeight="1">
      <c r="A3" s="371"/>
      <c r="B3" s="371"/>
      <c r="C3" s="371"/>
      <c r="D3" s="371"/>
      <c r="E3" s="371"/>
      <c r="F3" s="371"/>
      <c r="G3" s="371"/>
      <c r="H3" s="371"/>
      <c r="I3" s="371"/>
      <c r="J3" s="371"/>
      <c r="K3" s="371"/>
      <c r="L3" s="371"/>
      <c r="M3" s="136"/>
      <c r="N3" s="136"/>
      <c r="O3" s="136"/>
      <c r="P3" s="50"/>
      <c r="R3" s="50"/>
      <c r="S3" s="50"/>
      <c r="T3" s="50"/>
      <c r="U3" s="50"/>
      <c r="V3" s="50"/>
      <c r="W3" s="50"/>
      <c r="X3" s="50"/>
      <c r="Y3" s="50"/>
      <c r="AB3" s="49"/>
      <c r="AD3" s="49"/>
    </row>
    <row r="4" spans="1:30" s="54" customFormat="1" ht="22">
      <c r="A4" s="372" t="s">
        <v>526</v>
      </c>
      <c r="B4" s="372"/>
      <c r="C4" s="372"/>
      <c r="D4" s="372"/>
      <c r="E4" s="372"/>
      <c r="F4" s="372"/>
      <c r="G4" s="372"/>
      <c r="H4" s="372"/>
      <c r="I4" s="372"/>
      <c r="J4" s="372"/>
      <c r="K4" s="372"/>
      <c r="L4" s="372"/>
      <c r="M4" s="137"/>
      <c r="N4" s="137"/>
      <c r="O4" s="137"/>
      <c r="P4" s="51"/>
      <c r="Q4" s="51"/>
      <c r="R4" s="51"/>
      <c r="S4" s="51"/>
      <c r="T4" s="51"/>
      <c r="U4" s="51"/>
      <c r="V4" s="51"/>
      <c r="W4" s="51"/>
      <c r="X4" s="51"/>
    </row>
    <row r="5" spans="1:30">
      <c r="B5" s="57" t="s">
        <v>333</v>
      </c>
    </row>
    <row r="6" spans="1:30">
      <c r="B6" s="159" t="s">
        <v>562</v>
      </c>
    </row>
    <row r="7" spans="1:30">
      <c r="B7" s="159"/>
      <c r="C7" s="164" t="s">
        <v>676</v>
      </c>
      <c r="D7" s="369" t="s">
        <v>677</v>
      </c>
      <c r="E7" s="370"/>
      <c r="F7" s="370"/>
      <c r="G7" s="370"/>
      <c r="H7" s="266"/>
    </row>
    <row r="8" spans="1:30">
      <c r="C8" s="159" t="s">
        <v>429</v>
      </c>
    </row>
    <row r="9" spans="1:30">
      <c r="C9" s="159" t="s">
        <v>433</v>
      </c>
    </row>
    <row r="10" spans="1:30">
      <c r="C10" s="159" t="s">
        <v>528</v>
      </c>
    </row>
    <row r="11" spans="1:30" s="58" customFormat="1">
      <c r="C11" s="56" t="s">
        <v>288</v>
      </c>
      <c r="D11" s="56" t="s">
        <v>289</v>
      </c>
    </row>
    <row r="12" spans="1:30">
      <c r="C12" s="56">
        <v>1</v>
      </c>
      <c r="D12" s="59" t="s">
        <v>334</v>
      </c>
    </row>
    <row r="13" spans="1:30">
      <c r="C13" s="56">
        <v>2</v>
      </c>
      <c r="D13" s="59" t="s">
        <v>335</v>
      </c>
    </row>
    <row r="14" spans="1:30">
      <c r="C14" s="56">
        <v>3</v>
      </c>
      <c r="D14" s="270" t="s">
        <v>511</v>
      </c>
    </row>
    <row r="15" spans="1:30">
      <c r="C15" s="271">
        <v>4</v>
      </c>
      <c r="D15" s="198" t="s">
        <v>573</v>
      </c>
    </row>
    <row r="16" spans="1:30">
      <c r="C16" s="271">
        <v>5</v>
      </c>
      <c r="D16" s="198" t="s">
        <v>576</v>
      </c>
      <c r="E16" s="159"/>
    </row>
    <row r="17" spans="2:12">
      <c r="C17" s="271">
        <v>6</v>
      </c>
      <c r="D17" s="198" t="s">
        <v>574</v>
      </c>
    </row>
    <row r="18" spans="2:12">
      <c r="C18" s="271">
        <v>7</v>
      </c>
      <c r="D18" s="198" t="s">
        <v>575</v>
      </c>
    </row>
    <row r="19" spans="2:12">
      <c r="B19" s="58"/>
      <c r="C19" s="159" t="s">
        <v>542</v>
      </c>
    </row>
    <row r="20" spans="2:12">
      <c r="B20" s="58"/>
      <c r="C20" s="159" t="s">
        <v>541</v>
      </c>
    </row>
    <row r="21" spans="2:12" ht="14.15" customHeight="1">
      <c r="B21" s="58"/>
      <c r="C21" s="159" t="s">
        <v>540</v>
      </c>
    </row>
    <row r="22" spans="2:12">
      <c r="B22" s="55" t="s">
        <v>296</v>
      </c>
    </row>
    <row r="23" spans="2:12" ht="48" customHeight="1">
      <c r="C23" s="374" t="s">
        <v>626</v>
      </c>
      <c r="D23" s="374"/>
      <c r="E23" s="374"/>
      <c r="F23" s="374"/>
      <c r="G23" s="374"/>
      <c r="H23" s="374"/>
      <c r="I23" s="374"/>
      <c r="J23" s="374"/>
      <c r="K23" s="374"/>
      <c r="L23" s="374"/>
    </row>
    <row r="24" spans="2:12">
      <c r="C24" s="55" t="s">
        <v>297</v>
      </c>
    </row>
    <row r="25" spans="2:12">
      <c r="C25" s="55" t="s">
        <v>298</v>
      </c>
    </row>
    <row r="26" spans="2:12">
      <c r="C26" s="159" t="s">
        <v>432</v>
      </c>
    </row>
    <row r="27" spans="2:12">
      <c r="B27" s="269" t="s">
        <v>680</v>
      </c>
    </row>
    <row r="28" spans="2:12">
      <c r="C28" s="159" t="s">
        <v>627</v>
      </c>
    </row>
    <row r="29" spans="2:12">
      <c r="B29" s="159" t="s">
        <v>679</v>
      </c>
      <c r="C29" s="159"/>
      <c r="D29" s="369" t="s">
        <v>1394</v>
      </c>
      <c r="E29" s="370"/>
      <c r="F29" s="370"/>
      <c r="G29" s="370"/>
      <c r="H29" s="370"/>
    </row>
    <row r="30" spans="2:12">
      <c r="B30" s="159" t="s">
        <v>548</v>
      </c>
      <c r="C30" s="159"/>
    </row>
    <row r="31" spans="2:12">
      <c r="B31" s="159" t="s">
        <v>430</v>
      </c>
    </row>
    <row r="32" spans="2:12">
      <c r="B32" s="159" t="s">
        <v>431</v>
      </c>
    </row>
  </sheetData>
  <sheetProtection algorithmName="SHA-512" hashValue="xI4ZRragYiXS4+u0sobuwk2wC4pyd0EiK5RUPf8hitA7v248wSLWNAQPOLbnVeb9cGfbpryX4ootoDNQmDmtxA==" saltValue="bNXvgfgtuHpuLnfLiqgbSw==" spinCount="100000" sheet="1" objects="1" scenarios="1"/>
  <mergeCells count="6">
    <mergeCell ref="D29:H29"/>
    <mergeCell ref="A2:L3"/>
    <mergeCell ref="A4:L4"/>
    <mergeCell ref="A1:L1"/>
    <mergeCell ref="C23:L23"/>
    <mergeCell ref="D7:G7"/>
  </mergeCells>
  <phoneticPr fontId="15"/>
  <hyperlinks>
    <hyperlink ref="D7" r:id="rId1" xr:uid="{0F594CE2-88B4-4303-A117-6C10959C93CB}"/>
    <hyperlink ref="D29" r:id="rId2" xr:uid="{63F3D140-19BA-4615-B28F-AEF1F11277D3}"/>
  </hyperlinks>
  <pageMargins left="0.70866141732283472" right="0.31496062992125984" top="0.74803149606299213" bottom="0.35433070866141736" header="0.31496062992125984" footer="0.31496062992125984"/>
  <pageSetup paperSize="9" scale="72" orientation="portrait" r:id="rId3"/>
  <headerFooter>
    <oddFooter>&amp;Lsf07Hb2_f2_r1</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D38A4-6334-48D6-B2E9-368BA500D113}">
  <sheetPr>
    <tabColor rgb="FFFFC000"/>
    <pageSetUpPr fitToPage="1"/>
  </sheetPr>
  <dimension ref="A1:AC64"/>
  <sheetViews>
    <sheetView showGridLines="0" view="pageBreakPreview" zoomScaleNormal="100" zoomScaleSheetLayoutView="100" zoomScalePageLayoutView="90" workbookViewId="0">
      <selection activeCell="C17" sqref="C17:Y17"/>
    </sheetView>
  </sheetViews>
  <sheetFormatPr defaultColWidth="9" defaultRowHeight="15"/>
  <cols>
    <col min="1" max="25" width="3.08203125" style="34" customWidth="1"/>
    <col min="26" max="26" width="9" style="34" customWidth="1"/>
    <col min="27" max="16384" width="9" style="34"/>
  </cols>
  <sheetData>
    <row r="1" spans="1:29">
      <c r="A1" s="438" t="s">
        <v>512</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29">
      <c r="A2" s="394" t="s">
        <v>552</v>
      </c>
      <c r="B2" s="394"/>
      <c r="C2" s="394"/>
      <c r="D2" s="394"/>
      <c r="E2" s="394"/>
      <c r="F2" s="394"/>
      <c r="G2" s="394"/>
      <c r="H2" s="394"/>
      <c r="I2" s="394"/>
      <c r="J2" s="394"/>
      <c r="K2" s="394"/>
      <c r="L2" s="394"/>
      <c r="M2" s="394"/>
      <c r="N2" s="394"/>
      <c r="O2" s="394"/>
      <c r="P2" s="394"/>
      <c r="Q2" s="394"/>
      <c r="R2" s="394"/>
      <c r="S2" s="394"/>
      <c r="T2" s="394"/>
      <c r="U2" s="394"/>
      <c r="V2" s="394"/>
      <c r="W2" s="394"/>
      <c r="X2" s="394"/>
      <c r="Y2" s="394"/>
    </row>
    <row r="3" spans="1:29" ht="15.75" customHeight="1">
      <c r="A3" s="625" t="s">
        <v>474</v>
      </c>
      <c r="B3" s="625"/>
      <c r="C3" s="625"/>
      <c r="D3" s="625"/>
      <c r="E3" s="620" t="str">
        <f>IF(表紙様式第1別紙!C11="","",表紙様式第1別紙!C11)</f>
        <v/>
      </c>
      <c r="F3" s="620"/>
      <c r="G3" s="620"/>
      <c r="H3" s="620"/>
      <c r="I3" s="620"/>
      <c r="J3" s="620"/>
      <c r="K3" s="620"/>
      <c r="L3" s="620"/>
      <c r="M3" s="620"/>
      <c r="N3" s="620"/>
      <c r="O3" s="620"/>
      <c r="P3" s="620"/>
      <c r="Q3" s="620"/>
      <c r="R3" s="620"/>
      <c r="S3" s="620"/>
      <c r="T3" s="620"/>
      <c r="U3" s="620"/>
      <c r="V3" s="620"/>
      <c r="W3" s="620"/>
      <c r="X3" s="620"/>
      <c r="Y3" s="620"/>
    </row>
    <row r="4" spans="1:29" ht="15.75" customHeight="1">
      <c r="A4" s="625" t="s">
        <v>417</v>
      </c>
      <c r="B4" s="625"/>
      <c r="C4" s="625"/>
      <c r="D4" s="625"/>
      <c r="E4" s="620" t="str">
        <f>IF('1.代表事業者_1'!F47="","",'1.代表事業者_1'!F47)</f>
        <v/>
      </c>
      <c r="F4" s="620"/>
      <c r="G4" s="620"/>
      <c r="H4" s="620"/>
      <c r="I4" s="620"/>
      <c r="J4" s="620"/>
      <c r="K4" s="620"/>
      <c r="L4" s="620"/>
      <c r="M4" s="620"/>
      <c r="N4" s="620"/>
      <c r="O4" s="620"/>
      <c r="P4" s="620"/>
      <c r="Q4" s="620"/>
      <c r="R4" s="620"/>
      <c r="S4" s="620"/>
      <c r="T4" s="620"/>
      <c r="U4" s="620"/>
      <c r="V4" s="620"/>
      <c r="W4" s="620"/>
      <c r="X4" s="620"/>
      <c r="Y4" s="620"/>
    </row>
    <row r="5" spans="1:29">
      <c r="A5" s="625" t="s">
        <v>418</v>
      </c>
      <c r="B5" s="625"/>
      <c r="C5" s="625"/>
      <c r="D5" s="625"/>
      <c r="E5" s="620" t="str">
        <f>IF(表紙様式第1別紙!E35="","",表紙様式第1別紙!E35)</f>
        <v/>
      </c>
      <c r="F5" s="620"/>
      <c r="G5" s="620"/>
      <c r="H5" s="620"/>
      <c r="I5" s="620"/>
      <c r="J5" s="620"/>
      <c r="K5" s="620"/>
      <c r="L5" s="620"/>
      <c r="M5" s="620"/>
      <c r="N5" s="620"/>
      <c r="O5" s="620"/>
      <c r="P5" s="620"/>
      <c r="Q5" s="620"/>
      <c r="R5" s="620"/>
      <c r="S5" s="620"/>
      <c r="T5" s="620"/>
      <c r="U5" s="620"/>
      <c r="V5" s="620"/>
      <c r="W5" s="620"/>
      <c r="X5" s="620"/>
      <c r="Y5" s="620"/>
    </row>
    <row r="6" spans="1:29">
      <c r="A6" s="623" t="s">
        <v>545</v>
      </c>
      <c r="B6" s="623"/>
      <c r="C6" s="623"/>
      <c r="D6" s="623"/>
      <c r="E6" s="623"/>
      <c r="F6" s="623"/>
      <c r="G6" s="623"/>
      <c r="H6" s="623"/>
      <c r="I6" s="623"/>
      <c r="J6" s="623"/>
      <c r="K6" s="623"/>
      <c r="L6" s="623"/>
      <c r="M6" s="623"/>
      <c r="N6" s="623"/>
      <c r="O6" s="623"/>
      <c r="P6" s="623"/>
      <c r="Q6" s="623"/>
      <c r="R6" s="623"/>
      <c r="S6" s="623"/>
      <c r="T6" s="623"/>
      <c r="U6" s="623"/>
      <c r="V6" s="622" t="s">
        <v>414</v>
      </c>
      <c r="W6" s="622"/>
      <c r="X6" s="622"/>
      <c r="Y6" s="622"/>
    </row>
    <row r="7" spans="1:29">
      <c r="A7" s="624" t="s">
        <v>546</v>
      </c>
      <c r="B7" s="624"/>
      <c r="C7" s="624"/>
      <c r="D7" s="624"/>
      <c r="E7" s="624"/>
      <c r="F7" s="624"/>
      <c r="G7" s="624"/>
      <c r="H7" s="624"/>
      <c r="I7" s="624"/>
      <c r="J7" s="624"/>
      <c r="K7" s="624"/>
      <c r="L7" s="624"/>
      <c r="M7" s="624"/>
      <c r="N7" s="624"/>
      <c r="O7" s="624"/>
      <c r="P7" s="624"/>
      <c r="Q7" s="624"/>
      <c r="R7" s="624"/>
      <c r="S7" s="624"/>
      <c r="T7" s="624"/>
      <c r="U7" s="624"/>
      <c r="V7" s="622">
        <f>LEN(A8)</f>
        <v>0</v>
      </c>
      <c r="W7" s="622"/>
      <c r="X7" s="622"/>
      <c r="Y7" s="622"/>
      <c r="AC7" s="123"/>
    </row>
    <row r="8" spans="1:29">
      <c r="A8" s="621"/>
      <c r="B8" s="621"/>
      <c r="C8" s="621"/>
      <c r="D8" s="621"/>
      <c r="E8" s="621"/>
      <c r="F8" s="621"/>
      <c r="G8" s="621"/>
      <c r="H8" s="621"/>
      <c r="I8" s="621"/>
      <c r="J8" s="621"/>
      <c r="K8" s="621"/>
      <c r="L8" s="621"/>
      <c r="M8" s="621"/>
      <c r="N8" s="621"/>
      <c r="O8" s="621"/>
      <c r="P8" s="621"/>
      <c r="Q8" s="621"/>
      <c r="R8" s="621"/>
      <c r="S8" s="621"/>
      <c r="T8" s="621"/>
      <c r="U8" s="621"/>
      <c r="V8" s="621"/>
      <c r="W8" s="621"/>
      <c r="X8" s="621"/>
      <c r="Y8" s="621"/>
    </row>
    <row r="9" spans="1:29">
      <c r="A9" s="621"/>
      <c r="B9" s="621"/>
      <c r="C9" s="621"/>
      <c r="D9" s="621"/>
      <c r="E9" s="621"/>
      <c r="F9" s="621"/>
      <c r="G9" s="621"/>
      <c r="H9" s="621"/>
      <c r="I9" s="621"/>
      <c r="J9" s="621"/>
      <c r="K9" s="621"/>
      <c r="L9" s="621"/>
      <c r="M9" s="621"/>
      <c r="N9" s="621"/>
      <c r="O9" s="621"/>
      <c r="P9" s="621"/>
      <c r="Q9" s="621"/>
      <c r="R9" s="621"/>
      <c r="S9" s="621"/>
      <c r="T9" s="621"/>
      <c r="U9" s="621"/>
      <c r="V9" s="621"/>
      <c r="W9" s="621"/>
      <c r="X9" s="621"/>
      <c r="Y9" s="621"/>
    </row>
    <row r="10" spans="1:29">
      <c r="A10" s="621"/>
      <c r="B10" s="621"/>
      <c r="C10" s="621"/>
      <c r="D10" s="621"/>
      <c r="E10" s="621"/>
      <c r="F10" s="621"/>
      <c r="G10" s="621"/>
      <c r="H10" s="621"/>
      <c r="I10" s="621"/>
      <c r="J10" s="621"/>
      <c r="K10" s="621"/>
      <c r="L10" s="621"/>
      <c r="M10" s="621"/>
      <c r="N10" s="621"/>
      <c r="O10" s="621"/>
      <c r="P10" s="621"/>
      <c r="Q10" s="621"/>
      <c r="R10" s="621"/>
      <c r="S10" s="621"/>
      <c r="T10" s="621"/>
      <c r="U10" s="621"/>
      <c r="V10" s="621"/>
      <c r="W10" s="621"/>
      <c r="X10" s="621"/>
      <c r="Y10" s="621"/>
    </row>
    <row r="11" spans="1:29" ht="15.75" customHeight="1">
      <c r="A11" s="621"/>
      <c r="B11" s="621"/>
      <c r="C11" s="621"/>
      <c r="D11" s="621"/>
      <c r="E11" s="621"/>
      <c r="F11" s="621"/>
      <c r="G11" s="621"/>
      <c r="H11" s="621"/>
      <c r="I11" s="621"/>
      <c r="J11" s="621"/>
      <c r="K11" s="621"/>
      <c r="L11" s="621"/>
      <c r="M11" s="621"/>
      <c r="N11" s="621"/>
      <c r="O11" s="621"/>
      <c r="P11" s="621"/>
      <c r="Q11" s="621"/>
      <c r="R11" s="621"/>
      <c r="S11" s="621"/>
      <c r="T11" s="621"/>
      <c r="U11" s="621"/>
      <c r="V11" s="621"/>
      <c r="W11" s="621"/>
      <c r="X11" s="621"/>
      <c r="Y11" s="621"/>
    </row>
    <row r="12" spans="1:29" ht="15.75" customHeight="1">
      <c r="A12" s="621"/>
      <c r="B12" s="621"/>
      <c r="C12" s="621"/>
      <c r="D12" s="621"/>
      <c r="E12" s="621"/>
      <c r="F12" s="621"/>
      <c r="G12" s="621"/>
      <c r="H12" s="621"/>
      <c r="I12" s="621"/>
      <c r="J12" s="621"/>
      <c r="K12" s="621"/>
      <c r="L12" s="621"/>
      <c r="M12" s="621"/>
      <c r="N12" s="621"/>
      <c r="O12" s="621"/>
      <c r="P12" s="621"/>
      <c r="Q12" s="621"/>
      <c r="R12" s="621"/>
      <c r="S12" s="621"/>
      <c r="T12" s="621"/>
      <c r="U12" s="621"/>
      <c r="V12" s="621"/>
      <c r="W12" s="621"/>
      <c r="X12" s="621"/>
      <c r="Y12" s="621"/>
    </row>
    <row r="13" spans="1:29" ht="18.75" customHeight="1">
      <c r="A13" s="621"/>
      <c r="B13" s="621"/>
      <c r="C13" s="621"/>
      <c r="D13" s="621"/>
      <c r="E13" s="621"/>
      <c r="F13" s="621"/>
      <c r="G13" s="621"/>
      <c r="H13" s="621"/>
      <c r="I13" s="621"/>
      <c r="J13" s="621"/>
      <c r="K13" s="621"/>
      <c r="L13" s="621"/>
      <c r="M13" s="621"/>
      <c r="N13" s="621"/>
      <c r="O13" s="621"/>
      <c r="P13" s="621"/>
      <c r="Q13" s="621"/>
      <c r="R13" s="621"/>
      <c r="S13" s="621"/>
      <c r="T13" s="621"/>
      <c r="U13" s="621"/>
      <c r="V13" s="621"/>
      <c r="W13" s="621"/>
      <c r="X13" s="621"/>
      <c r="Y13" s="621"/>
    </row>
    <row r="14" spans="1:29" ht="18.75" customHeight="1">
      <c r="A14" s="621"/>
      <c r="B14" s="621"/>
      <c r="C14" s="621"/>
      <c r="D14" s="621"/>
      <c r="E14" s="621"/>
      <c r="F14" s="621"/>
      <c r="G14" s="621"/>
      <c r="H14" s="621"/>
      <c r="I14" s="621"/>
      <c r="J14" s="621"/>
      <c r="K14" s="621"/>
      <c r="L14" s="621"/>
      <c r="M14" s="621"/>
      <c r="N14" s="621"/>
      <c r="O14" s="621"/>
      <c r="P14" s="621"/>
      <c r="Q14" s="621"/>
      <c r="R14" s="621"/>
      <c r="S14" s="621"/>
      <c r="T14" s="621"/>
      <c r="U14" s="621"/>
      <c r="V14" s="621"/>
      <c r="W14" s="621"/>
      <c r="X14" s="621"/>
      <c r="Y14" s="621"/>
    </row>
    <row r="15" spans="1:29" ht="18.75" customHeight="1">
      <c r="A15" s="621"/>
      <c r="B15" s="621"/>
      <c r="C15" s="621"/>
      <c r="D15" s="621"/>
      <c r="E15" s="621"/>
      <c r="F15" s="621"/>
      <c r="G15" s="621"/>
      <c r="H15" s="621"/>
      <c r="I15" s="621"/>
      <c r="J15" s="621"/>
      <c r="K15" s="621"/>
      <c r="L15" s="621"/>
      <c r="M15" s="621"/>
      <c r="N15" s="621"/>
      <c r="O15" s="621"/>
      <c r="P15" s="621"/>
      <c r="Q15" s="621"/>
      <c r="R15" s="621"/>
      <c r="S15" s="621"/>
      <c r="T15" s="621"/>
      <c r="U15" s="621"/>
      <c r="V15" s="621"/>
      <c r="W15" s="621"/>
      <c r="X15" s="621"/>
      <c r="Y15" s="621"/>
    </row>
    <row r="16" spans="1:29" ht="15.75" customHeight="1">
      <c r="A16" s="621"/>
      <c r="B16" s="621"/>
      <c r="C16" s="621"/>
      <c r="D16" s="621"/>
      <c r="E16" s="621"/>
      <c r="F16" s="621"/>
      <c r="G16" s="621"/>
      <c r="H16" s="621"/>
      <c r="I16" s="621"/>
      <c r="J16" s="621"/>
      <c r="K16" s="621"/>
      <c r="L16" s="621"/>
      <c r="M16" s="621"/>
      <c r="N16" s="621"/>
      <c r="O16" s="621"/>
      <c r="P16" s="621"/>
      <c r="Q16" s="621"/>
      <c r="R16" s="621"/>
      <c r="S16" s="621"/>
      <c r="T16" s="621"/>
      <c r="U16" s="621"/>
      <c r="V16" s="621"/>
      <c r="W16" s="621"/>
      <c r="X16" s="621"/>
      <c r="Y16" s="621"/>
    </row>
    <row r="17" spans="1:25">
      <c r="A17" s="621"/>
      <c r="B17" s="621"/>
      <c r="C17" s="621"/>
      <c r="D17" s="621"/>
      <c r="E17" s="621"/>
      <c r="F17" s="621"/>
      <c r="G17" s="621"/>
      <c r="H17" s="621"/>
      <c r="I17" s="621"/>
      <c r="J17" s="621"/>
      <c r="K17" s="621"/>
      <c r="L17" s="621"/>
      <c r="M17" s="621"/>
      <c r="N17" s="621"/>
      <c r="O17" s="621"/>
      <c r="P17" s="621"/>
      <c r="Q17" s="621"/>
      <c r="R17" s="621"/>
      <c r="S17" s="621"/>
      <c r="T17" s="621"/>
      <c r="U17" s="621"/>
      <c r="V17" s="621"/>
      <c r="W17" s="621"/>
      <c r="X17" s="621"/>
      <c r="Y17" s="621"/>
    </row>
    <row r="18" spans="1:25">
      <c r="A18" s="621"/>
      <c r="B18" s="621"/>
      <c r="C18" s="621"/>
      <c r="D18" s="621"/>
      <c r="E18" s="621"/>
      <c r="F18" s="621"/>
      <c r="G18" s="621"/>
      <c r="H18" s="621"/>
      <c r="I18" s="621"/>
      <c r="J18" s="621"/>
      <c r="K18" s="621"/>
      <c r="L18" s="621"/>
      <c r="M18" s="621"/>
      <c r="N18" s="621"/>
      <c r="O18" s="621"/>
      <c r="P18" s="621"/>
      <c r="Q18" s="621"/>
      <c r="R18" s="621"/>
      <c r="S18" s="621"/>
      <c r="T18" s="621"/>
      <c r="U18" s="621"/>
      <c r="V18" s="621"/>
      <c r="W18" s="621"/>
      <c r="X18" s="621"/>
      <c r="Y18" s="621"/>
    </row>
    <row r="19" spans="1:25">
      <c r="A19" s="621"/>
      <c r="B19" s="621"/>
      <c r="C19" s="621"/>
      <c r="D19" s="621"/>
      <c r="E19" s="621"/>
      <c r="F19" s="621"/>
      <c r="G19" s="621"/>
      <c r="H19" s="621"/>
      <c r="I19" s="621"/>
      <c r="J19" s="621"/>
      <c r="K19" s="621"/>
      <c r="L19" s="621"/>
      <c r="M19" s="621"/>
      <c r="N19" s="621"/>
      <c r="O19" s="621"/>
      <c r="P19" s="621"/>
      <c r="Q19" s="621"/>
      <c r="R19" s="621"/>
      <c r="S19" s="621"/>
      <c r="T19" s="621"/>
      <c r="U19" s="621"/>
      <c r="V19" s="621"/>
      <c r="W19" s="621"/>
      <c r="X19" s="621"/>
      <c r="Y19" s="621"/>
    </row>
    <row r="20" spans="1:25">
      <c r="A20" s="621"/>
      <c r="B20" s="621"/>
      <c r="C20" s="621"/>
      <c r="D20" s="621"/>
      <c r="E20" s="621"/>
      <c r="F20" s="621"/>
      <c r="G20" s="621"/>
      <c r="H20" s="621"/>
      <c r="I20" s="621"/>
      <c r="J20" s="621"/>
      <c r="K20" s="621"/>
      <c r="L20" s="621"/>
      <c r="M20" s="621"/>
      <c r="N20" s="621"/>
      <c r="O20" s="621"/>
      <c r="P20" s="621"/>
      <c r="Q20" s="621"/>
      <c r="R20" s="621"/>
      <c r="S20" s="621"/>
      <c r="T20" s="621"/>
      <c r="U20" s="621"/>
      <c r="V20" s="621"/>
      <c r="W20" s="621"/>
      <c r="X20" s="621"/>
      <c r="Y20" s="621"/>
    </row>
    <row r="21" spans="1:25">
      <c r="A21" s="621"/>
      <c r="B21" s="621"/>
      <c r="C21" s="621"/>
      <c r="D21" s="621"/>
      <c r="E21" s="621"/>
      <c r="F21" s="621"/>
      <c r="G21" s="621"/>
      <c r="H21" s="621"/>
      <c r="I21" s="621"/>
      <c r="J21" s="621"/>
      <c r="K21" s="621"/>
      <c r="L21" s="621"/>
      <c r="M21" s="621"/>
      <c r="N21" s="621"/>
      <c r="O21" s="621"/>
      <c r="P21" s="621"/>
      <c r="Q21" s="621"/>
      <c r="R21" s="621"/>
      <c r="S21" s="621"/>
      <c r="T21" s="621"/>
      <c r="U21" s="621"/>
      <c r="V21" s="621"/>
      <c r="W21" s="621"/>
      <c r="X21" s="621"/>
      <c r="Y21" s="621"/>
    </row>
    <row r="22" spans="1:25">
      <c r="A22" s="621"/>
      <c r="B22" s="621"/>
      <c r="C22" s="621"/>
      <c r="D22" s="621"/>
      <c r="E22" s="621"/>
      <c r="F22" s="621"/>
      <c r="G22" s="621"/>
      <c r="H22" s="621"/>
      <c r="I22" s="621"/>
      <c r="J22" s="621"/>
      <c r="K22" s="621"/>
      <c r="L22" s="621"/>
      <c r="M22" s="621"/>
      <c r="N22" s="621"/>
      <c r="O22" s="621"/>
      <c r="P22" s="621"/>
      <c r="Q22" s="621"/>
      <c r="R22" s="621"/>
      <c r="S22" s="621"/>
      <c r="T22" s="621"/>
      <c r="U22" s="621"/>
      <c r="V22" s="621"/>
      <c r="W22" s="621"/>
      <c r="X22" s="621"/>
      <c r="Y22" s="621"/>
    </row>
    <row r="23" spans="1:25">
      <c r="A23" s="621"/>
      <c r="B23" s="621"/>
      <c r="C23" s="621"/>
      <c r="D23" s="621"/>
      <c r="E23" s="621"/>
      <c r="F23" s="621"/>
      <c r="G23" s="621"/>
      <c r="H23" s="621"/>
      <c r="I23" s="621"/>
      <c r="J23" s="621"/>
      <c r="K23" s="621"/>
      <c r="L23" s="621"/>
      <c r="M23" s="621"/>
      <c r="N23" s="621"/>
      <c r="O23" s="621"/>
      <c r="P23" s="621"/>
      <c r="Q23" s="621"/>
      <c r="R23" s="621"/>
      <c r="S23" s="621"/>
      <c r="T23" s="621"/>
      <c r="U23" s="621"/>
      <c r="V23" s="621"/>
      <c r="W23" s="621"/>
      <c r="X23" s="621"/>
      <c r="Y23" s="621"/>
    </row>
    <row r="24" spans="1:25">
      <c r="A24" s="621"/>
      <c r="B24" s="621"/>
      <c r="C24" s="621"/>
      <c r="D24" s="621"/>
      <c r="E24" s="621"/>
      <c r="F24" s="621"/>
      <c r="G24" s="621"/>
      <c r="H24" s="621"/>
      <c r="I24" s="621"/>
      <c r="J24" s="621"/>
      <c r="K24" s="621"/>
      <c r="L24" s="621"/>
      <c r="M24" s="621"/>
      <c r="N24" s="621"/>
      <c r="O24" s="621"/>
      <c r="P24" s="621"/>
      <c r="Q24" s="621"/>
      <c r="R24" s="621"/>
      <c r="S24" s="621"/>
      <c r="T24" s="621"/>
      <c r="U24" s="621"/>
      <c r="V24" s="621"/>
      <c r="W24" s="621"/>
      <c r="X24" s="621"/>
      <c r="Y24" s="621"/>
    </row>
    <row r="25" spans="1:25">
      <c r="A25" s="621"/>
      <c r="B25" s="621"/>
      <c r="C25" s="621"/>
      <c r="D25" s="621"/>
      <c r="E25" s="621"/>
      <c r="F25" s="621"/>
      <c r="G25" s="621"/>
      <c r="H25" s="621"/>
      <c r="I25" s="621"/>
      <c r="J25" s="621"/>
      <c r="K25" s="621"/>
      <c r="L25" s="621"/>
      <c r="M25" s="621"/>
      <c r="N25" s="621"/>
      <c r="O25" s="621"/>
      <c r="P25" s="621"/>
      <c r="Q25" s="621"/>
      <c r="R25" s="621"/>
      <c r="S25" s="621"/>
      <c r="T25" s="621"/>
      <c r="U25" s="621"/>
      <c r="V25" s="621"/>
      <c r="W25" s="621"/>
      <c r="X25" s="621"/>
      <c r="Y25" s="621"/>
    </row>
    <row r="26" spans="1:25">
      <c r="A26" s="621"/>
      <c r="B26" s="621"/>
      <c r="C26" s="621"/>
      <c r="D26" s="621"/>
      <c r="E26" s="621"/>
      <c r="F26" s="621"/>
      <c r="G26" s="621"/>
      <c r="H26" s="621"/>
      <c r="I26" s="621"/>
      <c r="J26" s="621"/>
      <c r="K26" s="621"/>
      <c r="L26" s="621"/>
      <c r="M26" s="621"/>
      <c r="N26" s="621"/>
      <c r="O26" s="621"/>
      <c r="P26" s="621"/>
      <c r="Q26" s="621"/>
      <c r="R26" s="621"/>
      <c r="S26" s="621"/>
      <c r="T26" s="621"/>
      <c r="U26" s="621"/>
      <c r="V26" s="621"/>
      <c r="W26" s="621"/>
      <c r="X26" s="621"/>
      <c r="Y26" s="621"/>
    </row>
    <row r="27" spans="1:25" ht="15.75" customHeight="1">
      <c r="A27" s="621"/>
      <c r="B27" s="621"/>
      <c r="C27" s="621"/>
      <c r="D27" s="621"/>
      <c r="E27" s="621"/>
      <c r="F27" s="621"/>
      <c r="G27" s="621"/>
      <c r="H27" s="621"/>
      <c r="I27" s="621"/>
      <c r="J27" s="621"/>
      <c r="K27" s="621"/>
      <c r="L27" s="621"/>
      <c r="M27" s="621"/>
      <c r="N27" s="621"/>
      <c r="O27" s="621"/>
      <c r="P27" s="621"/>
      <c r="Q27" s="621"/>
      <c r="R27" s="621"/>
      <c r="S27" s="621"/>
      <c r="T27" s="621"/>
      <c r="U27" s="621"/>
      <c r="V27" s="621"/>
      <c r="W27" s="621"/>
      <c r="X27" s="621"/>
      <c r="Y27" s="621"/>
    </row>
    <row r="28" spans="1:25">
      <c r="A28" s="621"/>
      <c r="B28" s="621"/>
      <c r="C28" s="621"/>
      <c r="D28" s="621"/>
      <c r="E28" s="621"/>
      <c r="F28" s="621"/>
      <c r="G28" s="621"/>
      <c r="H28" s="621"/>
      <c r="I28" s="621"/>
      <c r="J28" s="621"/>
      <c r="K28" s="621"/>
      <c r="L28" s="621"/>
      <c r="M28" s="621"/>
      <c r="N28" s="621"/>
      <c r="O28" s="621"/>
      <c r="P28" s="621"/>
      <c r="Q28" s="621"/>
      <c r="R28" s="621"/>
      <c r="S28" s="621"/>
      <c r="T28" s="621"/>
      <c r="U28" s="621"/>
      <c r="V28" s="621"/>
      <c r="W28" s="621"/>
      <c r="X28" s="621"/>
      <c r="Y28" s="621"/>
    </row>
    <row r="29" spans="1:25">
      <c r="A29" s="621"/>
      <c r="B29" s="621"/>
      <c r="C29" s="621"/>
      <c r="D29" s="621"/>
      <c r="E29" s="621"/>
      <c r="F29" s="621"/>
      <c r="G29" s="621"/>
      <c r="H29" s="621"/>
      <c r="I29" s="621"/>
      <c r="J29" s="621"/>
      <c r="K29" s="621"/>
      <c r="L29" s="621"/>
      <c r="M29" s="621"/>
      <c r="N29" s="621"/>
      <c r="O29" s="621"/>
      <c r="P29" s="621"/>
      <c r="Q29" s="621"/>
      <c r="R29" s="621"/>
      <c r="S29" s="621"/>
      <c r="T29" s="621"/>
      <c r="U29" s="621"/>
      <c r="V29" s="621"/>
      <c r="W29" s="621"/>
      <c r="X29" s="621"/>
      <c r="Y29" s="621"/>
    </row>
    <row r="30" spans="1:25">
      <c r="A30" s="621"/>
      <c r="B30" s="621"/>
      <c r="C30" s="621"/>
      <c r="D30" s="621"/>
      <c r="E30" s="621"/>
      <c r="F30" s="621"/>
      <c r="G30" s="621"/>
      <c r="H30" s="621"/>
      <c r="I30" s="621"/>
      <c r="J30" s="621"/>
      <c r="K30" s="621"/>
      <c r="L30" s="621"/>
      <c r="M30" s="621"/>
      <c r="N30" s="621"/>
      <c r="O30" s="621"/>
      <c r="P30" s="621"/>
      <c r="Q30" s="621"/>
      <c r="R30" s="621"/>
      <c r="S30" s="621"/>
      <c r="T30" s="621"/>
      <c r="U30" s="621"/>
      <c r="V30" s="621"/>
      <c r="W30" s="621"/>
      <c r="X30" s="621"/>
      <c r="Y30" s="621"/>
    </row>
    <row r="31" spans="1:25">
      <c r="A31" s="621"/>
      <c r="B31" s="621"/>
      <c r="C31" s="621"/>
      <c r="D31" s="621"/>
      <c r="E31" s="621"/>
      <c r="F31" s="621"/>
      <c r="G31" s="621"/>
      <c r="H31" s="621"/>
      <c r="I31" s="621"/>
      <c r="J31" s="621"/>
      <c r="K31" s="621"/>
      <c r="L31" s="621"/>
      <c r="M31" s="621"/>
      <c r="N31" s="621"/>
      <c r="O31" s="621"/>
      <c r="P31" s="621"/>
      <c r="Q31" s="621"/>
      <c r="R31" s="621"/>
      <c r="S31" s="621"/>
      <c r="T31" s="621"/>
      <c r="U31" s="621"/>
      <c r="V31" s="621"/>
      <c r="W31" s="621"/>
      <c r="X31" s="621"/>
      <c r="Y31" s="621"/>
    </row>
    <row r="32" spans="1:25">
      <c r="A32" s="621"/>
      <c r="B32" s="621"/>
      <c r="C32" s="621"/>
      <c r="D32" s="621"/>
      <c r="E32" s="621"/>
      <c r="F32" s="621"/>
      <c r="G32" s="621"/>
      <c r="H32" s="621"/>
      <c r="I32" s="621"/>
      <c r="J32" s="621"/>
      <c r="K32" s="621"/>
      <c r="L32" s="621"/>
      <c r="M32" s="621"/>
      <c r="N32" s="621"/>
      <c r="O32" s="621"/>
      <c r="P32" s="621"/>
      <c r="Q32" s="621"/>
      <c r="R32" s="621"/>
      <c r="S32" s="621"/>
      <c r="T32" s="621"/>
      <c r="U32" s="621"/>
      <c r="V32" s="621"/>
      <c r="W32" s="621"/>
      <c r="X32" s="621"/>
      <c r="Y32" s="621"/>
    </row>
    <row r="33" spans="1:25">
      <c r="A33" s="621"/>
      <c r="B33" s="621"/>
      <c r="C33" s="621"/>
      <c r="D33" s="621"/>
      <c r="E33" s="621"/>
      <c r="F33" s="621"/>
      <c r="G33" s="621"/>
      <c r="H33" s="621"/>
      <c r="I33" s="621"/>
      <c r="J33" s="621"/>
      <c r="K33" s="621"/>
      <c r="L33" s="621"/>
      <c r="M33" s="621"/>
      <c r="N33" s="621"/>
      <c r="O33" s="621"/>
      <c r="P33" s="621"/>
      <c r="Q33" s="621"/>
      <c r="R33" s="621"/>
      <c r="S33" s="621"/>
      <c r="T33" s="621"/>
      <c r="U33" s="621"/>
      <c r="V33" s="621"/>
      <c r="W33" s="621"/>
      <c r="X33" s="621"/>
      <c r="Y33" s="621"/>
    </row>
    <row r="34" spans="1:25">
      <c r="A34" s="621"/>
      <c r="B34" s="621"/>
      <c r="C34" s="621"/>
      <c r="D34" s="621"/>
      <c r="E34" s="621"/>
      <c r="F34" s="621"/>
      <c r="G34" s="621"/>
      <c r="H34" s="621"/>
      <c r="I34" s="621"/>
      <c r="J34" s="621"/>
      <c r="K34" s="621"/>
      <c r="L34" s="621"/>
      <c r="M34" s="621"/>
      <c r="N34" s="621"/>
      <c r="O34" s="621"/>
      <c r="P34" s="621"/>
      <c r="Q34" s="621"/>
      <c r="R34" s="621"/>
      <c r="S34" s="621"/>
      <c r="T34" s="621"/>
      <c r="U34" s="621"/>
      <c r="V34" s="621"/>
      <c r="W34" s="621"/>
      <c r="X34" s="621"/>
      <c r="Y34" s="621"/>
    </row>
    <row r="35" spans="1:25">
      <c r="A35" s="621"/>
      <c r="B35" s="621"/>
      <c r="C35" s="621"/>
      <c r="D35" s="621"/>
      <c r="E35" s="621"/>
      <c r="F35" s="621"/>
      <c r="G35" s="621"/>
      <c r="H35" s="621"/>
      <c r="I35" s="621"/>
      <c r="J35" s="621"/>
      <c r="K35" s="621"/>
      <c r="L35" s="621"/>
      <c r="M35" s="621"/>
      <c r="N35" s="621"/>
      <c r="O35" s="621"/>
      <c r="P35" s="621"/>
      <c r="Q35" s="621"/>
      <c r="R35" s="621"/>
      <c r="S35" s="621"/>
      <c r="T35" s="621"/>
      <c r="U35" s="621"/>
      <c r="V35" s="621"/>
      <c r="W35" s="621"/>
      <c r="X35" s="621"/>
      <c r="Y35" s="621"/>
    </row>
    <row r="36" spans="1:25">
      <c r="A36" s="621"/>
      <c r="B36" s="621"/>
      <c r="C36" s="621"/>
      <c r="D36" s="621"/>
      <c r="E36" s="621"/>
      <c r="F36" s="621"/>
      <c r="G36" s="621"/>
      <c r="H36" s="621"/>
      <c r="I36" s="621"/>
      <c r="J36" s="621"/>
      <c r="K36" s="621"/>
      <c r="L36" s="621"/>
      <c r="M36" s="621"/>
      <c r="N36" s="621"/>
      <c r="O36" s="621"/>
      <c r="P36" s="621"/>
      <c r="Q36" s="621"/>
      <c r="R36" s="621"/>
      <c r="S36" s="621"/>
      <c r="T36" s="621"/>
      <c r="U36" s="621"/>
      <c r="V36" s="621"/>
      <c r="W36" s="621"/>
      <c r="X36" s="621"/>
      <c r="Y36" s="621"/>
    </row>
    <row r="37" spans="1:25">
      <c r="A37" s="621"/>
      <c r="B37" s="621"/>
      <c r="C37" s="621"/>
      <c r="D37" s="621"/>
      <c r="E37" s="621"/>
      <c r="F37" s="621"/>
      <c r="G37" s="621"/>
      <c r="H37" s="621"/>
      <c r="I37" s="621"/>
      <c r="J37" s="621"/>
      <c r="K37" s="621"/>
      <c r="L37" s="621"/>
      <c r="M37" s="621"/>
      <c r="N37" s="621"/>
      <c r="O37" s="621"/>
      <c r="P37" s="621"/>
      <c r="Q37" s="621"/>
      <c r="R37" s="621"/>
      <c r="S37" s="621"/>
      <c r="T37" s="621"/>
      <c r="U37" s="621"/>
      <c r="V37" s="621"/>
      <c r="W37" s="621"/>
      <c r="X37" s="621"/>
      <c r="Y37" s="621"/>
    </row>
    <row r="38" spans="1:25">
      <c r="A38" s="621"/>
      <c r="B38" s="621"/>
      <c r="C38" s="621"/>
      <c r="D38" s="621"/>
      <c r="E38" s="621"/>
      <c r="F38" s="621"/>
      <c r="G38" s="621"/>
      <c r="H38" s="621"/>
      <c r="I38" s="621"/>
      <c r="J38" s="621"/>
      <c r="K38" s="621"/>
      <c r="L38" s="621"/>
      <c r="M38" s="621"/>
      <c r="N38" s="621"/>
      <c r="O38" s="621"/>
      <c r="P38" s="621"/>
      <c r="Q38" s="621"/>
      <c r="R38" s="621"/>
      <c r="S38" s="621"/>
      <c r="T38" s="621"/>
      <c r="U38" s="621"/>
      <c r="V38" s="621"/>
      <c r="W38" s="621"/>
      <c r="X38" s="621"/>
      <c r="Y38" s="621"/>
    </row>
    <row r="39" spans="1:25">
      <c r="A39" s="621"/>
      <c r="B39" s="621"/>
      <c r="C39" s="621"/>
      <c r="D39" s="621"/>
      <c r="E39" s="621"/>
      <c r="F39" s="621"/>
      <c r="G39" s="621"/>
      <c r="H39" s="621"/>
      <c r="I39" s="621"/>
      <c r="J39" s="621"/>
      <c r="K39" s="621"/>
      <c r="L39" s="621"/>
      <c r="M39" s="621"/>
      <c r="N39" s="621"/>
      <c r="O39" s="621"/>
      <c r="P39" s="621"/>
      <c r="Q39" s="621"/>
      <c r="R39" s="621"/>
      <c r="S39" s="621"/>
      <c r="T39" s="621"/>
      <c r="U39" s="621"/>
      <c r="V39" s="621"/>
      <c r="W39" s="621"/>
      <c r="X39" s="621"/>
      <c r="Y39" s="621"/>
    </row>
    <row r="40" spans="1:25">
      <c r="A40" s="621"/>
      <c r="B40" s="621"/>
      <c r="C40" s="621"/>
      <c r="D40" s="621"/>
      <c r="E40" s="621"/>
      <c r="F40" s="621"/>
      <c r="G40" s="621"/>
      <c r="H40" s="621"/>
      <c r="I40" s="621"/>
      <c r="J40" s="621"/>
      <c r="K40" s="621"/>
      <c r="L40" s="621"/>
      <c r="M40" s="621"/>
      <c r="N40" s="621"/>
      <c r="O40" s="621"/>
      <c r="P40" s="621"/>
      <c r="Q40" s="621"/>
      <c r="R40" s="621"/>
      <c r="S40" s="621"/>
      <c r="T40" s="621"/>
      <c r="U40" s="621"/>
      <c r="V40" s="621"/>
      <c r="W40" s="621"/>
      <c r="X40" s="621"/>
      <c r="Y40" s="621"/>
    </row>
    <row r="41" spans="1:25">
      <c r="A41" s="621"/>
      <c r="B41" s="621"/>
      <c r="C41" s="621"/>
      <c r="D41" s="621"/>
      <c r="E41" s="621"/>
      <c r="F41" s="621"/>
      <c r="G41" s="621"/>
      <c r="H41" s="621"/>
      <c r="I41" s="621"/>
      <c r="J41" s="621"/>
      <c r="K41" s="621"/>
      <c r="L41" s="621"/>
      <c r="M41" s="621"/>
      <c r="N41" s="621"/>
      <c r="O41" s="621"/>
      <c r="P41" s="621"/>
      <c r="Q41" s="621"/>
      <c r="R41" s="621"/>
      <c r="S41" s="621"/>
      <c r="T41" s="621"/>
      <c r="U41" s="621"/>
      <c r="V41" s="621"/>
      <c r="W41" s="621"/>
      <c r="X41" s="621"/>
      <c r="Y41" s="621"/>
    </row>
    <row r="42" spans="1:25">
      <c r="A42" s="621"/>
      <c r="B42" s="621"/>
      <c r="C42" s="621"/>
      <c r="D42" s="621"/>
      <c r="E42" s="621"/>
      <c r="F42" s="621"/>
      <c r="G42" s="621"/>
      <c r="H42" s="621"/>
      <c r="I42" s="621"/>
      <c r="J42" s="621"/>
      <c r="K42" s="621"/>
      <c r="L42" s="621"/>
      <c r="M42" s="621"/>
      <c r="N42" s="621"/>
      <c r="O42" s="621"/>
      <c r="P42" s="621"/>
      <c r="Q42" s="621"/>
      <c r="R42" s="621"/>
      <c r="S42" s="621"/>
      <c r="T42" s="621"/>
      <c r="U42" s="621"/>
      <c r="V42" s="621"/>
      <c r="W42" s="621"/>
      <c r="X42" s="621"/>
      <c r="Y42" s="621"/>
    </row>
    <row r="43" spans="1:25">
      <c r="A43" s="621"/>
      <c r="B43" s="621"/>
      <c r="C43" s="621"/>
      <c r="D43" s="621"/>
      <c r="E43" s="621"/>
      <c r="F43" s="621"/>
      <c r="G43" s="621"/>
      <c r="H43" s="621"/>
      <c r="I43" s="621"/>
      <c r="J43" s="621"/>
      <c r="K43" s="621"/>
      <c r="L43" s="621"/>
      <c r="M43" s="621"/>
      <c r="N43" s="621"/>
      <c r="O43" s="621"/>
      <c r="P43" s="621"/>
      <c r="Q43" s="621"/>
      <c r="R43" s="621"/>
      <c r="S43" s="621"/>
      <c r="T43" s="621"/>
      <c r="U43" s="621"/>
      <c r="V43" s="621"/>
      <c r="W43" s="621"/>
      <c r="X43" s="621"/>
      <c r="Y43" s="621"/>
    </row>
    <row r="44" spans="1:25">
      <c r="A44" s="621"/>
      <c r="B44" s="621"/>
      <c r="C44" s="621"/>
      <c r="D44" s="621"/>
      <c r="E44" s="621"/>
      <c r="F44" s="621"/>
      <c r="G44" s="621"/>
      <c r="H44" s="621"/>
      <c r="I44" s="621"/>
      <c r="J44" s="621"/>
      <c r="K44" s="621"/>
      <c r="L44" s="621"/>
      <c r="M44" s="621"/>
      <c r="N44" s="621"/>
      <c r="O44" s="621"/>
      <c r="P44" s="621"/>
      <c r="Q44" s="621"/>
      <c r="R44" s="621"/>
      <c r="S44" s="621"/>
      <c r="T44" s="621"/>
      <c r="U44" s="621"/>
      <c r="V44" s="621"/>
      <c r="W44" s="621"/>
      <c r="X44" s="621"/>
      <c r="Y44" s="621"/>
    </row>
    <row r="45" spans="1:25">
      <c r="A45" s="621"/>
      <c r="B45" s="621"/>
      <c r="C45" s="621"/>
      <c r="D45" s="621"/>
      <c r="E45" s="621"/>
      <c r="F45" s="621"/>
      <c r="G45" s="621"/>
      <c r="H45" s="621"/>
      <c r="I45" s="621"/>
      <c r="J45" s="621"/>
      <c r="K45" s="621"/>
      <c r="L45" s="621"/>
      <c r="M45" s="621"/>
      <c r="N45" s="621"/>
      <c r="O45" s="621"/>
      <c r="P45" s="621"/>
      <c r="Q45" s="621"/>
      <c r="R45" s="621"/>
      <c r="S45" s="621"/>
      <c r="T45" s="621"/>
      <c r="U45" s="621"/>
      <c r="V45" s="621"/>
      <c r="W45" s="621"/>
      <c r="X45" s="621"/>
      <c r="Y45" s="621"/>
    </row>
    <row r="46" spans="1:25">
      <c r="A46" s="621"/>
      <c r="B46" s="621"/>
      <c r="C46" s="621"/>
      <c r="D46" s="621"/>
      <c r="E46" s="621"/>
      <c r="F46" s="621"/>
      <c r="G46" s="621"/>
      <c r="H46" s="621"/>
      <c r="I46" s="621"/>
      <c r="J46" s="621"/>
      <c r="K46" s="621"/>
      <c r="L46" s="621"/>
      <c r="M46" s="621"/>
      <c r="N46" s="621"/>
      <c r="O46" s="621"/>
      <c r="P46" s="621"/>
      <c r="Q46" s="621"/>
      <c r="R46" s="621"/>
      <c r="S46" s="621"/>
      <c r="T46" s="621"/>
      <c r="U46" s="621"/>
      <c r="V46" s="621"/>
      <c r="W46" s="621"/>
      <c r="X46" s="621"/>
      <c r="Y46" s="621"/>
    </row>
    <row r="47" spans="1:25">
      <c r="A47" s="621"/>
      <c r="B47" s="621"/>
      <c r="C47" s="621"/>
      <c r="D47" s="621"/>
      <c r="E47" s="621"/>
      <c r="F47" s="621"/>
      <c r="G47" s="621"/>
      <c r="H47" s="621"/>
      <c r="I47" s="621"/>
      <c r="J47" s="621"/>
      <c r="K47" s="621"/>
      <c r="L47" s="621"/>
      <c r="M47" s="621"/>
      <c r="N47" s="621"/>
      <c r="O47" s="621"/>
      <c r="P47" s="621"/>
      <c r="Q47" s="621"/>
      <c r="R47" s="621"/>
      <c r="S47" s="621"/>
      <c r="T47" s="621"/>
      <c r="U47" s="621"/>
      <c r="V47" s="621"/>
      <c r="W47" s="621"/>
      <c r="X47" s="621"/>
      <c r="Y47" s="621"/>
    </row>
    <row r="48" spans="1:25">
      <c r="A48" s="621"/>
      <c r="B48" s="621"/>
      <c r="C48" s="621"/>
      <c r="D48" s="621"/>
      <c r="E48" s="621"/>
      <c r="F48" s="621"/>
      <c r="G48" s="621"/>
      <c r="H48" s="621"/>
      <c r="I48" s="621"/>
      <c r="J48" s="621"/>
      <c r="K48" s="621"/>
      <c r="L48" s="621"/>
      <c r="M48" s="621"/>
      <c r="N48" s="621"/>
      <c r="O48" s="621"/>
      <c r="P48" s="621"/>
      <c r="Q48" s="621"/>
      <c r="R48" s="621"/>
      <c r="S48" s="621"/>
      <c r="T48" s="621"/>
      <c r="U48" s="621"/>
      <c r="V48" s="621"/>
      <c r="W48" s="621"/>
      <c r="X48" s="621"/>
      <c r="Y48" s="621"/>
    </row>
    <row r="49" spans="1:25">
      <c r="A49" s="621"/>
      <c r="B49" s="621"/>
      <c r="C49" s="621"/>
      <c r="D49" s="621"/>
      <c r="E49" s="621"/>
      <c r="F49" s="621"/>
      <c r="G49" s="621"/>
      <c r="H49" s="621"/>
      <c r="I49" s="621"/>
      <c r="J49" s="621"/>
      <c r="K49" s="621"/>
      <c r="L49" s="621"/>
      <c r="M49" s="621"/>
      <c r="N49" s="621"/>
      <c r="O49" s="621"/>
      <c r="P49" s="621"/>
      <c r="Q49" s="621"/>
      <c r="R49" s="621"/>
      <c r="S49" s="621"/>
      <c r="T49" s="621"/>
      <c r="U49" s="621"/>
      <c r="V49" s="621"/>
      <c r="W49" s="621"/>
      <c r="X49" s="621"/>
      <c r="Y49" s="621"/>
    </row>
    <row r="50" spans="1:25">
      <c r="A50" s="621"/>
      <c r="B50" s="621"/>
      <c r="C50" s="621"/>
      <c r="D50" s="621"/>
      <c r="E50" s="621"/>
      <c r="F50" s="621"/>
      <c r="G50" s="621"/>
      <c r="H50" s="621"/>
      <c r="I50" s="621"/>
      <c r="J50" s="621"/>
      <c r="K50" s="621"/>
      <c r="L50" s="621"/>
      <c r="M50" s="621"/>
      <c r="N50" s="621"/>
      <c r="O50" s="621"/>
      <c r="P50" s="621"/>
      <c r="Q50" s="621"/>
      <c r="R50" s="621"/>
      <c r="S50" s="621"/>
      <c r="T50" s="621"/>
      <c r="U50" s="621"/>
      <c r="V50" s="621"/>
      <c r="W50" s="621"/>
      <c r="X50" s="621"/>
      <c r="Y50" s="621"/>
    </row>
    <row r="52" spans="1:25">
      <c r="A52" s="627" t="s">
        <v>543</v>
      </c>
      <c r="B52" s="627"/>
      <c r="C52" s="627"/>
      <c r="D52" s="627"/>
      <c r="E52" s="627"/>
      <c r="F52" s="627"/>
      <c r="G52" s="627"/>
      <c r="H52" s="627"/>
      <c r="I52" s="627"/>
      <c r="J52" s="627"/>
      <c r="K52" s="627"/>
      <c r="L52" s="627"/>
      <c r="M52" s="627"/>
      <c r="N52" s="627"/>
      <c r="O52" s="627"/>
      <c r="P52" s="627"/>
      <c r="Q52" s="627"/>
      <c r="R52" s="627"/>
      <c r="S52" s="627"/>
      <c r="T52" s="627"/>
      <c r="U52" s="627"/>
      <c r="V52" s="627"/>
      <c r="W52" s="627"/>
      <c r="X52" s="627"/>
      <c r="Y52" s="627"/>
    </row>
    <row r="53" spans="1:25">
      <c r="A53" s="626"/>
      <c r="B53" s="626"/>
      <c r="C53" s="626"/>
      <c r="D53" s="626"/>
      <c r="E53" s="626"/>
      <c r="F53" s="626"/>
      <c r="G53" s="626"/>
      <c r="H53" s="626"/>
      <c r="I53" s="626"/>
      <c r="J53" s="626"/>
      <c r="K53" s="626"/>
      <c r="L53" s="626"/>
      <c r="M53" s="626"/>
      <c r="N53" s="626"/>
      <c r="O53" s="626"/>
      <c r="P53" s="626"/>
      <c r="Q53" s="626"/>
      <c r="R53" s="626"/>
      <c r="S53" s="626"/>
      <c r="T53" s="626"/>
      <c r="U53" s="626"/>
      <c r="V53" s="626"/>
      <c r="W53" s="626"/>
      <c r="X53" s="626"/>
      <c r="Y53" s="626"/>
    </row>
    <row r="54" spans="1:25">
      <c r="A54" s="626"/>
      <c r="B54" s="626"/>
      <c r="C54" s="626"/>
      <c r="D54" s="626"/>
      <c r="E54" s="626"/>
      <c r="F54" s="626"/>
      <c r="G54" s="626"/>
      <c r="H54" s="626"/>
      <c r="I54" s="626"/>
      <c r="J54" s="626"/>
      <c r="K54" s="626"/>
      <c r="L54" s="626"/>
      <c r="M54" s="626"/>
      <c r="N54" s="626"/>
      <c r="O54" s="626"/>
      <c r="P54" s="626"/>
      <c r="Q54" s="626"/>
      <c r="R54" s="626"/>
      <c r="S54" s="626"/>
      <c r="T54" s="626"/>
      <c r="U54" s="626"/>
      <c r="V54" s="626"/>
      <c r="W54" s="626"/>
      <c r="X54" s="626"/>
      <c r="Y54" s="626"/>
    </row>
    <row r="55" spans="1:25">
      <c r="A55" s="626"/>
      <c r="B55" s="626"/>
      <c r="C55" s="626"/>
      <c r="D55" s="626"/>
      <c r="E55" s="626"/>
      <c r="F55" s="626"/>
      <c r="G55" s="626"/>
      <c r="H55" s="626"/>
      <c r="I55" s="626"/>
      <c r="J55" s="626"/>
      <c r="K55" s="626"/>
      <c r="L55" s="626"/>
      <c r="M55" s="626"/>
      <c r="N55" s="626"/>
      <c r="O55" s="626"/>
      <c r="P55" s="626"/>
      <c r="Q55" s="626"/>
      <c r="R55" s="626"/>
      <c r="S55" s="626"/>
      <c r="T55" s="626"/>
      <c r="U55" s="626"/>
      <c r="V55" s="626"/>
      <c r="W55" s="626"/>
      <c r="X55" s="626"/>
      <c r="Y55" s="626"/>
    </row>
    <row r="56" spans="1:25">
      <c r="A56" s="626"/>
      <c r="B56" s="626"/>
      <c r="C56" s="626"/>
      <c r="D56" s="626"/>
      <c r="E56" s="626"/>
      <c r="F56" s="626"/>
      <c r="G56" s="626"/>
      <c r="H56" s="626"/>
      <c r="I56" s="626"/>
      <c r="J56" s="626"/>
      <c r="K56" s="626"/>
      <c r="L56" s="626"/>
      <c r="M56" s="626"/>
      <c r="N56" s="626"/>
      <c r="O56" s="626"/>
      <c r="P56" s="626"/>
      <c r="Q56" s="626"/>
      <c r="R56" s="626"/>
      <c r="S56" s="626"/>
      <c r="T56" s="626"/>
      <c r="U56" s="626"/>
      <c r="V56" s="626"/>
      <c r="W56" s="626"/>
      <c r="X56" s="626"/>
      <c r="Y56" s="626"/>
    </row>
    <row r="57" spans="1:25">
      <c r="A57" s="626"/>
      <c r="B57" s="626"/>
      <c r="C57" s="626"/>
      <c r="D57" s="626"/>
      <c r="E57" s="626"/>
      <c r="F57" s="626"/>
      <c r="G57" s="626"/>
      <c r="H57" s="626"/>
      <c r="I57" s="626"/>
      <c r="J57" s="626"/>
      <c r="K57" s="626"/>
      <c r="L57" s="626"/>
      <c r="M57" s="626"/>
      <c r="N57" s="626"/>
      <c r="O57" s="626"/>
      <c r="P57" s="626"/>
      <c r="Q57" s="626"/>
      <c r="R57" s="626"/>
      <c r="S57" s="626"/>
      <c r="T57" s="626"/>
      <c r="U57" s="626"/>
      <c r="V57" s="626"/>
      <c r="W57" s="626"/>
      <c r="X57" s="626"/>
      <c r="Y57" s="626"/>
    </row>
    <row r="59" spans="1:25">
      <c r="A59" s="627" t="s">
        <v>544</v>
      </c>
      <c r="B59" s="627"/>
      <c r="C59" s="627"/>
      <c r="D59" s="627"/>
      <c r="E59" s="627"/>
      <c r="F59" s="627"/>
      <c r="G59" s="627"/>
      <c r="H59" s="627"/>
      <c r="I59" s="627"/>
      <c r="J59" s="627"/>
      <c r="K59" s="627"/>
      <c r="L59" s="627"/>
      <c r="M59" s="627"/>
      <c r="N59" s="627"/>
      <c r="O59" s="627"/>
      <c r="P59" s="627"/>
      <c r="Q59" s="627"/>
      <c r="R59" s="627"/>
      <c r="S59" s="627"/>
      <c r="T59" s="627"/>
      <c r="U59" s="627"/>
      <c r="V59" s="627"/>
      <c r="W59" s="627"/>
      <c r="X59" s="627"/>
      <c r="Y59" s="627"/>
    </row>
    <row r="60" spans="1:25">
      <c r="A60" s="626"/>
      <c r="B60" s="626"/>
      <c r="C60" s="626"/>
      <c r="D60" s="626"/>
      <c r="E60" s="626"/>
      <c r="F60" s="626"/>
      <c r="G60" s="626"/>
      <c r="H60" s="626"/>
      <c r="I60" s="626"/>
      <c r="J60" s="626"/>
      <c r="K60" s="626"/>
      <c r="L60" s="626"/>
      <c r="M60" s="626"/>
      <c r="N60" s="626"/>
      <c r="O60" s="626"/>
      <c r="P60" s="626"/>
      <c r="Q60" s="626"/>
      <c r="R60" s="626"/>
      <c r="S60" s="626"/>
      <c r="T60" s="626"/>
      <c r="U60" s="626"/>
      <c r="V60" s="626"/>
      <c r="W60" s="626"/>
      <c r="X60" s="626"/>
      <c r="Y60" s="626"/>
    </row>
    <row r="61" spans="1:25">
      <c r="A61" s="626"/>
      <c r="B61" s="626"/>
      <c r="C61" s="626"/>
      <c r="D61" s="626"/>
      <c r="E61" s="626"/>
      <c r="F61" s="626"/>
      <c r="G61" s="626"/>
      <c r="H61" s="626"/>
      <c r="I61" s="626"/>
      <c r="J61" s="626"/>
      <c r="K61" s="626"/>
      <c r="L61" s="626"/>
      <c r="M61" s="626"/>
      <c r="N61" s="626"/>
      <c r="O61" s="626"/>
      <c r="P61" s="626"/>
      <c r="Q61" s="626"/>
      <c r="R61" s="626"/>
      <c r="S61" s="626"/>
      <c r="T61" s="626"/>
      <c r="U61" s="626"/>
      <c r="V61" s="626"/>
      <c r="W61" s="626"/>
      <c r="X61" s="626"/>
      <c r="Y61" s="626"/>
    </row>
    <row r="62" spans="1:25">
      <c r="A62" s="626"/>
      <c r="B62" s="626"/>
      <c r="C62" s="626"/>
      <c r="D62" s="626"/>
      <c r="E62" s="626"/>
      <c r="F62" s="626"/>
      <c r="G62" s="626"/>
      <c r="H62" s="626"/>
      <c r="I62" s="626"/>
      <c r="J62" s="626"/>
      <c r="K62" s="626"/>
      <c r="L62" s="626"/>
      <c r="M62" s="626"/>
      <c r="N62" s="626"/>
      <c r="O62" s="626"/>
      <c r="P62" s="626"/>
      <c r="Q62" s="626"/>
      <c r="R62" s="626"/>
      <c r="S62" s="626"/>
      <c r="T62" s="626"/>
      <c r="U62" s="626"/>
      <c r="V62" s="626"/>
      <c r="W62" s="626"/>
      <c r="X62" s="626"/>
      <c r="Y62" s="626"/>
    </row>
    <row r="63" spans="1:25">
      <c r="A63" s="626"/>
      <c r="B63" s="626"/>
      <c r="C63" s="626"/>
      <c r="D63" s="626"/>
      <c r="E63" s="626"/>
      <c r="F63" s="626"/>
      <c r="G63" s="626"/>
      <c r="H63" s="626"/>
      <c r="I63" s="626"/>
      <c r="J63" s="626"/>
      <c r="K63" s="626"/>
      <c r="L63" s="626"/>
      <c r="M63" s="626"/>
      <c r="N63" s="626"/>
      <c r="O63" s="626"/>
      <c r="P63" s="626"/>
      <c r="Q63" s="626"/>
      <c r="R63" s="626"/>
      <c r="S63" s="626"/>
      <c r="T63" s="626"/>
      <c r="U63" s="626"/>
      <c r="V63" s="626"/>
      <c r="W63" s="626"/>
      <c r="X63" s="626"/>
      <c r="Y63" s="626"/>
    </row>
    <row r="64" spans="1:25">
      <c r="A64" s="626"/>
      <c r="B64" s="626"/>
      <c r="C64" s="626"/>
      <c r="D64" s="626"/>
      <c r="E64" s="626"/>
      <c r="F64" s="626"/>
      <c r="G64" s="626"/>
      <c r="H64" s="626"/>
      <c r="I64" s="626"/>
      <c r="J64" s="626"/>
      <c r="K64" s="626"/>
      <c r="L64" s="626"/>
      <c r="M64" s="626"/>
      <c r="N64" s="626"/>
      <c r="O64" s="626"/>
      <c r="P64" s="626"/>
      <c r="Q64" s="626"/>
      <c r="R64" s="626"/>
      <c r="S64" s="626"/>
      <c r="T64" s="626"/>
      <c r="U64" s="626"/>
      <c r="V64" s="626"/>
      <c r="W64" s="626"/>
      <c r="X64" s="626"/>
      <c r="Y64" s="626"/>
    </row>
  </sheetData>
  <sheetProtection algorithmName="SHA-512" hashValue="W18DTilVVzh6d7ynPJGrD5zVUPvpmgUXX5dubfAbUIK/wiUERoaQm4WouYe8LV4PardNbPZO491kYFAbspsErA==" saltValue="GLtxwIIAfIPoZTcy68BTjw==" spinCount="100000" sheet="1" formatCells="0" formatColumns="0" formatRows="0" insertColumns="0" insertRows="0" deleteColumns="0" deleteRows="0"/>
  <mergeCells count="17">
    <mergeCell ref="A53:Y57"/>
    <mergeCell ref="A52:Y52"/>
    <mergeCell ref="A59:Y59"/>
    <mergeCell ref="A60:Y64"/>
    <mergeCell ref="A3:D3"/>
    <mergeCell ref="A4:D4"/>
    <mergeCell ref="E5:Y5"/>
    <mergeCell ref="A1:Y1"/>
    <mergeCell ref="A2:Y2"/>
    <mergeCell ref="E3:Y3"/>
    <mergeCell ref="E4:Y4"/>
    <mergeCell ref="A8:Y50"/>
    <mergeCell ref="V7:Y7"/>
    <mergeCell ref="A6:U6"/>
    <mergeCell ref="A7:U7"/>
    <mergeCell ref="A5:D5"/>
    <mergeCell ref="V6:Y6"/>
  </mergeCells>
  <phoneticPr fontId="15"/>
  <pageMargins left="0.70866141732283472" right="0.31496062992125984" top="0.74803149606299213" bottom="0.35433070866141736" header="0.31496062992125984" footer="0.31496062992125984"/>
  <pageSetup paperSize="9" scale="75" orientation="portrait" r:id="rId1"/>
  <headerFooter>
    <oddFooter>&amp;Lsf07Hb2_f2_r1</oddFooter>
  </headerFooter>
  <rowBreaks count="1" manualBreakCount="1">
    <brk id="50" max="2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F84F5-EFD3-413F-A095-4197ADA77576}">
  <sheetPr>
    <tabColor rgb="FFFFC000"/>
    <pageSetUpPr fitToPage="1"/>
  </sheetPr>
  <dimension ref="B1:V155"/>
  <sheetViews>
    <sheetView showGridLines="0" view="pageBreakPreview" topLeftCell="A31" zoomScale="50" zoomScaleNormal="50" zoomScaleSheetLayoutView="50" zoomScalePageLayoutView="50" workbookViewId="0">
      <selection activeCell="C17" sqref="C17:Y17"/>
    </sheetView>
  </sheetViews>
  <sheetFormatPr defaultColWidth="8.58203125" defaultRowHeight="15"/>
  <cols>
    <col min="1" max="1" width="7.58203125" style="84" customWidth="1"/>
    <col min="2" max="22" width="8.58203125" style="84"/>
    <col min="23" max="23" width="4.33203125" style="84" customWidth="1"/>
    <col min="24" max="16384" width="8.58203125" style="84"/>
  </cols>
  <sheetData>
    <row r="1" spans="2:22" s="80" customFormat="1" ht="36.75" customHeight="1">
      <c r="B1" s="638" t="s">
        <v>512</v>
      </c>
      <c r="C1" s="638"/>
      <c r="D1" s="638"/>
      <c r="E1" s="638"/>
      <c r="F1" s="638"/>
      <c r="G1" s="638"/>
      <c r="H1" s="638"/>
      <c r="I1" s="638"/>
      <c r="J1" s="638"/>
      <c r="K1" s="638"/>
      <c r="L1" s="638"/>
      <c r="M1" s="638"/>
      <c r="N1" s="638"/>
      <c r="O1" s="638"/>
      <c r="P1" s="638"/>
      <c r="Q1" s="638"/>
      <c r="R1" s="638"/>
      <c r="S1" s="638"/>
      <c r="T1" s="638"/>
      <c r="U1" s="638"/>
      <c r="V1" s="638"/>
    </row>
    <row r="2" spans="2:22" s="80" customFormat="1" ht="28.5" customHeight="1" thickBot="1">
      <c r="B2" s="637" t="s">
        <v>336</v>
      </c>
      <c r="C2" s="637"/>
      <c r="D2" s="637"/>
      <c r="E2" s="637"/>
      <c r="F2" s="637"/>
      <c r="G2" s="637"/>
      <c r="H2" s="637"/>
      <c r="I2" s="637"/>
      <c r="J2" s="637"/>
      <c r="K2" s="637"/>
      <c r="L2" s="637"/>
      <c r="M2" s="637"/>
      <c r="N2" s="637"/>
      <c r="O2" s="637"/>
      <c r="P2" s="637"/>
      <c r="Q2" s="637"/>
      <c r="R2" s="637"/>
      <c r="S2" s="637"/>
      <c r="T2" s="637"/>
      <c r="U2" s="637"/>
      <c r="V2" s="637"/>
    </row>
    <row r="3" spans="2:22" s="80" customFormat="1" ht="26.15" customHeight="1">
      <c r="B3" s="639" t="s">
        <v>624</v>
      </c>
      <c r="C3" s="640"/>
      <c r="D3" s="640"/>
      <c r="E3" s="640"/>
      <c r="F3" s="640"/>
      <c r="G3" s="640"/>
      <c r="H3" s="640"/>
      <c r="I3" s="640"/>
      <c r="J3" s="640"/>
      <c r="K3" s="640"/>
      <c r="L3" s="640"/>
      <c r="M3" s="640"/>
      <c r="N3" s="640"/>
      <c r="O3" s="640"/>
      <c r="P3" s="640"/>
      <c r="Q3" s="640"/>
      <c r="R3" s="640"/>
      <c r="S3" s="640"/>
      <c r="T3" s="640"/>
      <c r="U3" s="640"/>
      <c r="V3" s="641"/>
    </row>
    <row r="4" spans="2:22" s="80" customFormat="1" ht="20.25" customHeight="1">
      <c r="B4" s="642"/>
      <c r="C4" s="643"/>
      <c r="D4" s="643"/>
      <c r="E4" s="643"/>
      <c r="F4" s="643"/>
      <c r="G4" s="643"/>
      <c r="H4" s="643"/>
      <c r="I4" s="643"/>
      <c r="J4" s="643"/>
      <c r="K4" s="643"/>
      <c r="L4" s="643"/>
      <c r="M4" s="643"/>
      <c r="N4" s="643"/>
      <c r="O4" s="643"/>
      <c r="P4" s="643"/>
      <c r="Q4" s="643"/>
      <c r="R4" s="643"/>
      <c r="S4" s="643"/>
      <c r="T4" s="643"/>
      <c r="U4" s="643"/>
      <c r="V4" s="644"/>
    </row>
    <row r="5" spans="2:22" s="80" customFormat="1" ht="20.25" customHeight="1">
      <c r="B5" s="645"/>
      <c r="C5" s="643"/>
      <c r="D5" s="643"/>
      <c r="E5" s="643"/>
      <c r="F5" s="643"/>
      <c r="G5" s="643"/>
      <c r="H5" s="643"/>
      <c r="I5" s="643"/>
      <c r="J5" s="643"/>
      <c r="K5" s="643"/>
      <c r="L5" s="643"/>
      <c r="M5" s="643"/>
      <c r="N5" s="643"/>
      <c r="O5" s="643"/>
      <c r="P5" s="643"/>
      <c r="Q5" s="643"/>
      <c r="R5" s="643"/>
      <c r="S5" s="643"/>
      <c r="T5" s="643"/>
      <c r="U5" s="643"/>
      <c r="V5" s="644"/>
    </row>
    <row r="6" spans="2:22" s="80" customFormat="1" ht="20.25" customHeight="1">
      <c r="B6" s="645"/>
      <c r="C6" s="643"/>
      <c r="D6" s="643"/>
      <c r="E6" s="643"/>
      <c r="F6" s="643"/>
      <c r="G6" s="643"/>
      <c r="H6" s="643"/>
      <c r="I6" s="643"/>
      <c r="J6" s="643"/>
      <c r="K6" s="643"/>
      <c r="L6" s="643"/>
      <c r="M6" s="643"/>
      <c r="N6" s="643"/>
      <c r="O6" s="643"/>
      <c r="P6" s="643"/>
      <c r="Q6" s="643"/>
      <c r="R6" s="643"/>
      <c r="S6" s="643"/>
      <c r="T6" s="643"/>
      <c r="U6" s="643"/>
      <c r="V6" s="644"/>
    </row>
    <row r="7" spans="2:22" s="80" customFormat="1" ht="20.25" customHeight="1">
      <c r="B7" s="645"/>
      <c r="C7" s="643"/>
      <c r="D7" s="643"/>
      <c r="E7" s="643"/>
      <c r="F7" s="643"/>
      <c r="G7" s="643"/>
      <c r="H7" s="643"/>
      <c r="I7" s="643"/>
      <c r="J7" s="643"/>
      <c r="K7" s="643"/>
      <c r="L7" s="643"/>
      <c r="M7" s="643"/>
      <c r="N7" s="643"/>
      <c r="O7" s="643"/>
      <c r="P7" s="643"/>
      <c r="Q7" s="643"/>
      <c r="R7" s="643"/>
      <c r="S7" s="643"/>
      <c r="T7" s="643"/>
      <c r="U7" s="643"/>
      <c r="V7" s="644"/>
    </row>
    <row r="8" spans="2:22" s="80" customFormat="1" ht="20.25" customHeight="1">
      <c r="B8" s="645"/>
      <c r="C8" s="643"/>
      <c r="D8" s="643"/>
      <c r="E8" s="643"/>
      <c r="F8" s="643"/>
      <c r="G8" s="643"/>
      <c r="H8" s="643"/>
      <c r="I8" s="643"/>
      <c r="J8" s="643"/>
      <c r="K8" s="643"/>
      <c r="L8" s="643"/>
      <c r="M8" s="643"/>
      <c r="N8" s="643"/>
      <c r="O8" s="643"/>
      <c r="P8" s="643"/>
      <c r="Q8" s="643"/>
      <c r="R8" s="643"/>
      <c r="S8" s="643"/>
      <c r="T8" s="643"/>
      <c r="U8" s="643"/>
      <c r="V8" s="644"/>
    </row>
    <row r="9" spans="2:22" s="80" customFormat="1" ht="20.25" customHeight="1">
      <c r="B9" s="645"/>
      <c r="C9" s="643"/>
      <c r="D9" s="643"/>
      <c r="E9" s="643"/>
      <c r="F9" s="643"/>
      <c r="G9" s="643"/>
      <c r="H9" s="643"/>
      <c r="I9" s="643"/>
      <c r="J9" s="643"/>
      <c r="K9" s="643"/>
      <c r="L9" s="643"/>
      <c r="M9" s="643"/>
      <c r="N9" s="643"/>
      <c r="O9" s="643"/>
      <c r="P9" s="643"/>
      <c r="Q9" s="643"/>
      <c r="R9" s="643"/>
      <c r="S9" s="643"/>
      <c r="T9" s="643"/>
      <c r="U9" s="643"/>
      <c r="V9" s="644"/>
    </row>
    <row r="10" spans="2:22" s="80" customFormat="1" ht="20.25" customHeight="1">
      <c r="B10" s="645"/>
      <c r="C10" s="643"/>
      <c r="D10" s="643"/>
      <c r="E10" s="643"/>
      <c r="F10" s="643"/>
      <c r="G10" s="643"/>
      <c r="H10" s="643"/>
      <c r="I10" s="643"/>
      <c r="J10" s="643"/>
      <c r="K10" s="643"/>
      <c r="L10" s="643"/>
      <c r="M10" s="643"/>
      <c r="N10" s="643"/>
      <c r="O10" s="643"/>
      <c r="P10" s="643"/>
      <c r="Q10" s="643"/>
      <c r="R10" s="643"/>
      <c r="S10" s="643"/>
      <c r="T10" s="643"/>
      <c r="U10" s="643"/>
      <c r="V10" s="644"/>
    </row>
    <row r="11" spans="2:22" s="80" customFormat="1" ht="20.25" customHeight="1">
      <c r="B11" s="645"/>
      <c r="C11" s="643"/>
      <c r="D11" s="643"/>
      <c r="E11" s="643"/>
      <c r="F11" s="643"/>
      <c r="G11" s="643"/>
      <c r="H11" s="643"/>
      <c r="I11" s="643"/>
      <c r="J11" s="643"/>
      <c r="K11" s="643"/>
      <c r="L11" s="643"/>
      <c r="M11" s="643"/>
      <c r="N11" s="643"/>
      <c r="O11" s="643"/>
      <c r="P11" s="643"/>
      <c r="Q11" s="643"/>
      <c r="R11" s="643"/>
      <c r="S11" s="643"/>
      <c r="T11" s="643"/>
      <c r="U11" s="643"/>
      <c r="V11" s="644"/>
    </row>
    <row r="12" spans="2:22" s="80" customFormat="1" ht="20.25" customHeight="1">
      <c r="B12" s="645"/>
      <c r="C12" s="643"/>
      <c r="D12" s="643"/>
      <c r="E12" s="643"/>
      <c r="F12" s="643"/>
      <c r="G12" s="643"/>
      <c r="H12" s="643"/>
      <c r="I12" s="643"/>
      <c r="J12" s="643"/>
      <c r="K12" s="643"/>
      <c r="L12" s="643"/>
      <c r="M12" s="643"/>
      <c r="N12" s="643"/>
      <c r="O12" s="643"/>
      <c r="P12" s="643"/>
      <c r="Q12" s="643"/>
      <c r="R12" s="643"/>
      <c r="S12" s="643"/>
      <c r="T12" s="643"/>
      <c r="U12" s="643"/>
      <c r="V12" s="644"/>
    </row>
    <row r="13" spans="2:22" s="80" customFormat="1" ht="20.25" customHeight="1">
      <c r="B13" s="645"/>
      <c r="C13" s="643"/>
      <c r="D13" s="643"/>
      <c r="E13" s="643"/>
      <c r="F13" s="643"/>
      <c r="G13" s="643"/>
      <c r="H13" s="643"/>
      <c r="I13" s="643"/>
      <c r="J13" s="643"/>
      <c r="K13" s="643"/>
      <c r="L13" s="643"/>
      <c r="M13" s="643"/>
      <c r="N13" s="643"/>
      <c r="O13" s="643"/>
      <c r="P13" s="643"/>
      <c r="Q13" s="643"/>
      <c r="R13" s="643"/>
      <c r="S13" s="643"/>
      <c r="T13" s="643"/>
      <c r="U13" s="643"/>
      <c r="V13" s="644"/>
    </row>
    <row r="14" spans="2:22" s="80" customFormat="1" ht="20.25" customHeight="1">
      <c r="B14" s="645"/>
      <c r="C14" s="643"/>
      <c r="D14" s="643"/>
      <c r="E14" s="643"/>
      <c r="F14" s="643"/>
      <c r="G14" s="643"/>
      <c r="H14" s="643"/>
      <c r="I14" s="643"/>
      <c r="J14" s="643"/>
      <c r="K14" s="643"/>
      <c r="L14" s="643"/>
      <c r="M14" s="643"/>
      <c r="N14" s="643"/>
      <c r="O14" s="643"/>
      <c r="P14" s="643"/>
      <c r="Q14" s="643"/>
      <c r="R14" s="643"/>
      <c r="S14" s="643"/>
      <c r="T14" s="643"/>
      <c r="U14" s="643"/>
      <c r="V14" s="644"/>
    </row>
    <row r="15" spans="2:22" s="80" customFormat="1" ht="20.25" customHeight="1">
      <c r="B15" s="645"/>
      <c r="C15" s="643"/>
      <c r="D15" s="643"/>
      <c r="E15" s="643"/>
      <c r="F15" s="643"/>
      <c r="G15" s="643"/>
      <c r="H15" s="643"/>
      <c r="I15" s="643"/>
      <c r="J15" s="643"/>
      <c r="K15" s="643"/>
      <c r="L15" s="643"/>
      <c r="M15" s="643"/>
      <c r="N15" s="643"/>
      <c r="O15" s="643"/>
      <c r="P15" s="643"/>
      <c r="Q15" s="643"/>
      <c r="R15" s="643"/>
      <c r="S15" s="643"/>
      <c r="T15" s="643"/>
      <c r="U15" s="643"/>
      <c r="V15" s="644"/>
    </row>
    <row r="16" spans="2:22" s="80" customFormat="1" ht="20.25" customHeight="1">
      <c r="B16" s="645"/>
      <c r="C16" s="643"/>
      <c r="D16" s="643"/>
      <c r="E16" s="643"/>
      <c r="F16" s="643"/>
      <c r="G16" s="643"/>
      <c r="H16" s="643"/>
      <c r="I16" s="643"/>
      <c r="J16" s="643"/>
      <c r="K16" s="643"/>
      <c r="L16" s="643"/>
      <c r="M16" s="643"/>
      <c r="N16" s="643"/>
      <c r="O16" s="643"/>
      <c r="P16" s="643"/>
      <c r="Q16" s="643"/>
      <c r="R16" s="643"/>
      <c r="S16" s="643"/>
      <c r="T16" s="643"/>
      <c r="U16" s="643"/>
      <c r="V16" s="644"/>
    </row>
    <row r="17" spans="2:22" s="80" customFormat="1" ht="20.25" customHeight="1">
      <c r="B17" s="645"/>
      <c r="C17" s="643"/>
      <c r="D17" s="643"/>
      <c r="E17" s="643"/>
      <c r="F17" s="643"/>
      <c r="G17" s="643"/>
      <c r="H17" s="643"/>
      <c r="I17" s="643"/>
      <c r="J17" s="643"/>
      <c r="K17" s="643"/>
      <c r="L17" s="643"/>
      <c r="M17" s="643"/>
      <c r="N17" s="643"/>
      <c r="O17" s="643"/>
      <c r="P17" s="643"/>
      <c r="Q17" s="643"/>
      <c r="R17" s="643"/>
      <c r="S17" s="643"/>
      <c r="T17" s="643"/>
      <c r="U17" s="643"/>
      <c r="V17" s="644"/>
    </row>
    <row r="18" spans="2:22" s="80" customFormat="1" ht="20.25" customHeight="1">
      <c r="B18" s="645"/>
      <c r="C18" s="643"/>
      <c r="D18" s="643"/>
      <c r="E18" s="643"/>
      <c r="F18" s="643"/>
      <c r="G18" s="643"/>
      <c r="H18" s="643"/>
      <c r="I18" s="643"/>
      <c r="J18" s="643"/>
      <c r="K18" s="643"/>
      <c r="L18" s="643"/>
      <c r="M18" s="643"/>
      <c r="N18" s="643"/>
      <c r="O18" s="643"/>
      <c r="P18" s="643"/>
      <c r="Q18" s="643"/>
      <c r="R18" s="643"/>
      <c r="S18" s="643"/>
      <c r="T18" s="643"/>
      <c r="U18" s="643"/>
      <c r="V18" s="644"/>
    </row>
    <row r="19" spans="2:22" s="80" customFormat="1" ht="20.25" customHeight="1">
      <c r="B19" s="645"/>
      <c r="C19" s="643"/>
      <c r="D19" s="643"/>
      <c r="E19" s="643"/>
      <c r="F19" s="643"/>
      <c r="G19" s="643"/>
      <c r="H19" s="643"/>
      <c r="I19" s="643"/>
      <c r="J19" s="643"/>
      <c r="K19" s="643"/>
      <c r="L19" s="643"/>
      <c r="M19" s="643"/>
      <c r="N19" s="643"/>
      <c r="O19" s="643"/>
      <c r="P19" s="643"/>
      <c r="Q19" s="643"/>
      <c r="R19" s="643"/>
      <c r="S19" s="643"/>
      <c r="T19" s="643"/>
      <c r="U19" s="643"/>
      <c r="V19" s="644"/>
    </row>
    <row r="20" spans="2:22" s="80" customFormat="1" ht="20.25" customHeight="1">
      <c r="B20" s="645"/>
      <c r="C20" s="643"/>
      <c r="D20" s="643"/>
      <c r="E20" s="643"/>
      <c r="F20" s="643"/>
      <c r="G20" s="643"/>
      <c r="H20" s="643"/>
      <c r="I20" s="643"/>
      <c r="J20" s="643"/>
      <c r="K20" s="643"/>
      <c r="L20" s="643"/>
      <c r="M20" s="643"/>
      <c r="N20" s="643"/>
      <c r="O20" s="643"/>
      <c r="P20" s="643"/>
      <c r="Q20" s="643"/>
      <c r="R20" s="643"/>
      <c r="S20" s="643"/>
      <c r="T20" s="643"/>
      <c r="U20" s="643"/>
      <c r="V20" s="644"/>
    </row>
    <row r="21" spans="2:22" s="80" customFormat="1" ht="20.25" customHeight="1">
      <c r="B21" s="645"/>
      <c r="C21" s="643"/>
      <c r="D21" s="643"/>
      <c r="E21" s="643"/>
      <c r="F21" s="643"/>
      <c r="G21" s="643"/>
      <c r="H21" s="643"/>
      <c r="I21" s="643"/>
      <c r="J21" s="643"/>
      <c r="K21" s="643"/>
      <c r="L21" s="643"/>
      <c r="M21" s="643"/>
      <c r="N21" s="643"/>
      <c r="O21" s="643"/>
      <c r="P21" s="643"/>
      <c r="Q21" s="643"/>
      <c r="R21" s="643"/>
      <c r="S21" s="643"/>
      <c r="T21" s="643"/>
      <c r="U21" s="643"/>
      <c r="V21" s="644"/>
    </row>
    <row r="22" spans="2:22" s="80" customFormat="1" ht="20.25" customHeight="1">
      <c r="B22" s="645"/>
      <c r="C22" s="643"/>
      <c r="D22" s="643"/>
      <c r="E22" s="643"/>
      <c r="F22" s="643"/>
      <c r="G22" s="643"/>
      <c r="H22" s="643"/>
      <c r="I22" s="643"/>
      <c r="J22" s="643"/>
      <c r="K22" s="643"/>
      <c r="L22" s="643"/>
      <c r="M22" s="643"/>
      <c r="N22" s="643"/>
      <c r="O22" s="643"/>
      <c r="P22" s="643"/>
      <c r="Q22" s="643"/>
      <c r="R22" s="643"/>
      <c r="S22" s="643"/>
      <c r="T22" s="643"/>
      <c r="U22" s="643"/>
      <c r="V22" s="644"/>
    </row>
    <row r="23" spans="2:22" s="80" customFormat="1" ht="20.25" customHeight="1">
      <c r="B23" s="645"/>
      <c r="C23" s="643"/>
      <c r="D23" s="643"/>
      <c r="E23" s="643"/>
      <c r="F23" s="643"/>
      <c r="G23" s="643"/>
      <c r="H23" s="643"/>
      <c r="I23" s="643"/>
      <c r="J23" s="643"/>
      <c r="K23" s="643"/>
      <c r="L23" s="643"/>
      <c r="M23" s="643"/>
      <c r="N23" s="643"/>
      <c r="O23" s="643"/>
      <c r="P23" s="643"/>
      <c r="Q23" s="643"/>
      <c r="R23" s="643"/>
      <c r="S23" s="643"/>
      <c r="T23" s="643"/>
      <c r="U23" s="643"/>
      <c r="V23" s="644"/>
    </row>
    <row r="24" spans="2:22" s="80" customFormat="1" ht="20.25" customHeight="1">
      <c r="B24" s="645"/>
      <c r="C24" s="643"/>
      <c r="D24" s="643"/>
      <c r="E24" s="643"/>
      <c r="F24" s="643"/>
      <c r="G24" s="643"/>
      <c r="H24" s="643"/>
      <c r="I24" s="643"/>
      <c r="J24" s="643"/>
      <c r="K24" s="643"/>
      <c r="L24" s="643"/>
      <c r="M24" s="643"/>
      <c r="N24" s="643"/>
      <c r="O24" s="643"/>
      <c r="P24" s="643"/>
      <c r="Q24" s="643"/>
      <c r="R24" s="643"/>
      <c r="S24" s="643"/>
      <c r="T24" s="643"/>
      <c r="U24" s="643"/>
      <c r="V24" s="644"/>
    </row>
    <row r="25" spans="2:22" s="80" customFormat="1" ht="20.25" customHeight="1">
      <c r="B25" s="645"/>
      <c r="C25" s="643"/>
      <c r="D25" s="643"/>
      <c r="E25" s="643"/>
      <c r="F25" s="643"/>
      <c r="G25" s="643"/>
      <c r="H25" s="643"/>
      <c r="I25" s="643"/>
      <c r="J25" s="643"/>
      <c r="K25" s="643"/>
      <c r="L25" s="643"/>
      <c r="M25" s="643"/>
      <c r="N25" s="643"/>
      <c r="O25" s="643"/>
      <c r="P25" s="643"/>
      <c r="Q25" s="643"/>
      <c r="R25" s="643"/>
      <c r="S25" s="643"/>
      <c r="T25" s="643"/>
      <c r="U25" s="643"/>
      <c r="V25" s="644"/>
    </row>
    <row r="26" spans="2:22" s="80" customFormat="1" ht="20.25" customHeight="1">
      <c r="B26" s="645"/>
      <c r="C26" s="643"/>
      <c r="D26" s="643"/>
      <c r="E26" s="643"/>
      <c r="F26" s="643"/>
      <c r="G26" s="643"/>
      <c r="H26" s="643"/>
      <c r="I26" s="643"/>
      <c r="J26" s="643"/>
      <c r="K26" s="643"/>
      <c r="L26" s="643"/>
      <c r="M26" s="643"/>
      <c r="N26" s="643"/>
      <c r="O26" s="643"/>
      <c r="P26" s="643"/>
      <c r="Q26" s="643"/>
      <c r="R26" s="643"/>
      <c r="S26" s="643"/>
      <c r="T26" s="643"/>
      <c r="U26" s="643"/>
      <c r="V26" s="644"/>
    </row>
    <row r="27" spans="2:22" s="80" customFormat="1" ht="20.25" customHeight="1">
      <c r="B27" s="645"/>
      <c r="C27" s="643"/>
      <c r="D27" s="643"/>
      <c r="E27" s="643"/>
      <c r="F27" s="643"/>
      <c r="G27" s="643"/>
      <c r="H27" s="643"/>
      <c r="I27" s="643"/>
      <c r="J27" s="643"/>
      <c r="K27" s="643"/>
      <c r="L27" s="643"/>
      <c r="M27" s="643"/>
      <c r="N27" s="643"/>
      <c r="O27" s="643"/>
      <c r="P27" s="643"/>
      <c r="Q27" s="643"/>
      <c r="R27" s="643"/>
      <c r="S27" s="643"/>
      <c r="T27" s="643"/>
      <c r="U27" s="643"/>
      <c r="V27" s="644"/>
    </row>
    <row r="28" spans="2:22" s="80" customFormat="1" ht="20.25" customHeight="1">
      <c r="B28" s="645"/>
      <c r="C28" s="643"/>
      <c r="D28" s="643"/>
      <c r="E28" s="643"/>
      <c r="F28" s="643"/>
      <c r="G28" s="643"/>
      <c r="H28" s="643"/>
      <c r="I28" s="643"/>
      <c r="J28" s="643"/>
      <c r="K28" s="643"/>
      <c r="L28" s="643"/>
      <c r="M28" s="643"/>
      <c r="N28" s="643"/>
      <c r="O28" s="643"/>
      <c r="P28" s="643"/>
      <c r="Q28" s="643"/>
      <c r="R28" s="643"/>
      <c r="S28" s="643"/>
      <c r="T28" s="643"/>
      <c r="U28" s="643"/>
      <c r="V28" s="644"/>
    </row>
    <row r="29" spans="2:22" s="80" customFormat="1" ht="20.25" customHeight="1">
      <c r="B29" s="645"/>
      <c r="C29" s="643"/>
      <c r="D29" s="643"/>
      <c r="E29" s="643"/>
      <c r="F29" s="643"/>
      <c r="G29" s="643"/>
      <c r="H29" s="643"/>
      <c r="I29" s="643"/>
      <c r="J29" s="643"/>
      <c r="K29" s="643"/>
      <c r="L29" s="643"/>
      <c r="M29" s="643"/>
      <c r="N29" s="643"/>
      <c r="O29" s="643"/>
      <c r="P29" s="643"/>
      <c r="Q29" s="643"/>
      <c r="R29" s="643"/>
      <c r="S29" s="643"/>
      <c r="T29" s="643"/>
      <c r="U29" s="643"/>
      <c r="V29" s="644"/>
    </row>
    <row r="30" spans="2:22" s="80" customFormat="1" ht="20.25" customHeight="1">
      <c r="B30" s="645"/>
      <c r="C30" s="643"/>
      <c r="D30" s="643"/>
      <c r="E30" s="643"/>
      <c r="F30" s="643"/>
      <c r="G30" s="643"/>
      <c r="H30" s="643"/>
      <c r="I30" s="643"/>
      <c r="J30" s="643"/>
      <c r="K30" s="643"/>
      <c r="L30" s="643"/>
      <c r="M30" s="643"/>
      <c r="N30" s="643"/>
      <c r="O30" s="643"/>
      <c r="P30" s="643"/>
      <c r="Q30" s="643"/>
      <c r="R30" s="643"/>
      <c r="S30" s="643"/>
      <c r="T30" s="643"/>
      <c r="U30" s="643"/>
      <c r="V30" s="644"/>
    </row>
    <row r="31" spans="2:22" s="80" customFormat="1" ht="20.25" customHeight="1">
      <c r="B31" s="645"/>
      <c r="C31" s="643"/>
      <c r="D31" s="643"/>
      <c r="E31" s="643"/>
      <c r="F31" s="643"/>
      <c r="G31" s="643"/>
      <c r="H31" s="643"/>
      <c r="I31" s="643"/>
      <c r="J31" s="643"/>
      <c r="K31" s="643"/>
      <c r="L31" s="643"/>
      <c r="M31" s="643"/>
      <c r="N31" s="643"/>
      <c r="O31" s="643"/>
      <c r="P31" s="643"/>
      <c r="Q31" s="643"/>
      <c r="R31" s="643"/>
      <c r="S31" s="643"/>
      <c r="T31" s="643"/>
      <c r="U31" s="643"/>
      <c r="V31" s="644"/>
    </row>
    <row r="32" spans="2:22" s="80" customFormat="1" ht="20.25" customHeight="1">
      <c r="B32" s="645"/>
      <c r="C32" s="643"/>
      <c r="D32" s="643"/>
      <c r="E32" s="643"/>
      <c r="F32" s="643"/>
      <c r="G32" s="643"/>
      <c r="H32" s="643"/>
      <c r="I32" s="643"/>
      <c r="J32" s="643"/>
      <c r="K32" s="643"/>
      <c r="L32" s="643"/>
      <c r="M32" s="643"/>
      <c r="N32" s="643"/>
      <c r="O32" s="643"/>
      <c r="P32" s="643"/>
      <c r="Q32" s="643"/>
      <c r="R32" s="643"/>
      <c r="S32" s="643"/>
      <c r="T32" s="643"/>
      <c r="U32" s="643"/>
      <c r="V32" s="644"/>
    </row>
    <row r="33" spans="2:22" s="80" customFormat="1" ht="20.25" customHeight="1">
      <c r="B33" s="645"/>
      <c r="C33" s="643"/>
      <c r="D33" s="643"/>
      <c r="E33" s="643"/>
      <c r="F33" s="643"/>
      <c r="G33" s="643"/>
      <c r="H33" s="643"/>
      <c r="I33" s="643"/>
      <c r="J33" s="643"/>
      <c r="K33" s="643"/>
      <c r="L33" s="643"/>
      <c r="M33" s="643"/>
      <c r="N33" s="643"/>
      <c r="O33" s="643"/>
      <c r="P33" s="643"/>
      <c r="Q33" s="643"/>
      <c r="R33" s="643"/>
      <c r="S33" s="643"/>
      <c r="T33" s="643"/>
      <c r="U33" s="643"/>
      <c r="V33" s="644"/>
    </row>
    <row r="34" spans="2:22" s="80" customFormat="1" ht="20.25" customHeight="1">
      <c r="B34" s="645"/>
      <c r="C34" s="643"/>
      <c r="D34" s="643"/>
      <c r="E34" s="643"/>
      <c r="F34" s="643"/>
      <c r="G34" s="643"/>
      <c r="H34" s="643"/>
      <c r="I34" s="643"/>
      <c r="J34" s="643"/>
      <c r="K34" s="643"/>
      <c r="L34" s="643"/>
      <c r="M34" s="643"/>
      <c r="N34" s="643"/>
      <c r="O34" s="643"/>
      <c r="P34" s="643"/>
      <c r="Q34" s="643"/>
      <c r="R34" s="643"/>
      <c r="S34" s="643"/>
      <c r="T34" s="643"/>
      <c r="U34" s="643"/>
      <c r="V34" s="644"/>
    </row>
    <row r="35" spans="2:22" s="80" customFormat="1" ht="20.25" customHeight="1">
      <c r="B35" s="645"/>
      <c r="C35" s="643"/>
      <c r="D35" s="643"/>
      <c r="E35" s="643"/>
      <c r="F35" s="643"/>
      <c r="G35" s="643"/>
      <c r="H35" s="643"/>
      <c r="I35" s="643"/>
      <c r="J35" s="643"/>
      <c r="K35" s="643"/>
      <c r="L35" s="643"/>
      <c r="M35" s="643"/>
      <c r="N35" s="643"/>
      <c r="O35" s="643"/>
      <c r="P35" s="643"/>
      <c r="Q35" s="643"/>
      <c r="R35" s="643"/>
      <c r="S35" s="643"/>
      <c r="T35" s="643"/>
      <c r="U35" s="643"/>
      <c r="V35" s="644"/>
    </row>
    <row r="36" spans="2:22" s="80" customFormat="1" ht="20.25" customHeight="1">
      <c r="B36" s="645"/>
      <c r="C36" s="643"/>
      <c r="D36" s="643"/>
      <c r="E36" s="643"/>
      <c r="F36" s="643"/>
      <c r="G36" s="643"/>
      <c r="H36" s="643"/>
      <c r="I36" s="643"/>
      <c r="J36" s="643"/>
      <c r="K36" s="643"/>
      <c r="L36" s="643"/>
      <c r="M36" s="643"/>
      <c r="N36" s="643"/>
      <c r="O36" s="643"/>
      <c r="P36" s="643"/>
      <c r="Q36" s="643"/>
      <c r="R36" s="643"/>
      <c r="S36" s="643"/>
      <c r="T36" s="643"/>
      <c r="U36" s="643"/>
      <c r="V36" s="644"/>
    </row>
    <row r="37" spans="2:22" s="80" customFormat="1" ht="20.25" customHeight="1">
      <c r="B37" s="645"/>
      <c r="C37" s="643"/>
      <c r="D37" s="643"/>
      <c r="E37" s="643"/>
      <c r="F37" s="643"/>
      <c r="G37" s="643"/>
      <c r="H37" s="643"/>
      <c r="I37" s="643"/>
      <c r="J37" s="643"/>
      <c r="K37" s="643"/>
      <c r="L37" s="643"/>
      <c r="M37" s="643"/>
      <c r="N37" s="643"/>
      <c r="O37" s="643"/>
      <c r="P37" s="643"/>
      <c r="Q37" s="643"/>
      <c r="R37" s="643"/>
      <c r="S37" s="643"/>
      <c r="T37" s="643"/>
      <c r="U37" s="643"/>
      <c r="V37" s="644"/>
    </row>
    <row r="38" spans="2:22" s="80" customFormat="1" ht="20.25" customHeight="1">
      <c r="B38" s="645"/>
      <c r="C38" s="643"/>
      <c r="D38" s="643"/>
      <c r="E38" s="643"/>
      <c r="F38" s="643"/>
      <c r="G38" s="643"/>
      <c r="H38" s="643"/>
      <c r="I38" s="643"/>
      <c r="J38" s="643"/>
      <c r="K38" s="643"/>
      <c r="L38" s="643"/>
      <c r="M38" s="643"/>
      <c r="N38" s="643"/>
      <c r="O38" s="643"/>
      <c r="P38" s="643"/>
      <c r="Q38" s="643"/>
      <c r="R38" s="643"/>
      <c r="S38" s="643"/>
      <c r="T38" s="643"/>
      <c r="U38" s="643"/>
      <c r="V38" s="644"/>
    </row>
    <row r="39" spans="2:22" s="80" customFormat="1" ht="20.25" customHeight="1" thickBot="1">
      <c r="B39" s="645"/>
      <c r="C39" s="643"/>
      <c r="D39" s="643"/>
      <c r="E39" s="643"/>
      <c r="F39" s="643"/>
      <c r="G39" s="643"/>
      <c r="H39" s="643"/>
      <c r="I39" s="643"/>
      <c r="J39" s="643"/>
      <c r="K39" s="643"/>
      <c r="L39" s="643"/>
      <c r="M39" s="643"/>
      <c r="N39" s="643"/>
      <c r="O39" s="643"/>
      <c r="P39" s="643"/>
      <c r="Q39" s="643"/>
      <c r="R39" s="643"/>
      <c r="S39" s="643"/>
      <c r="T39" s="643"/>
      <c r="U39" s="643"/>
      <c r="V39" s="644"/>
    </row>
    <row r="40" spans="2:22" s="80" customFormat="1" ht="27.65" customHeight="1">
      <c r="B40" s="646" t="s">
        <v>656</v>
      </c>
      <c r="C40" s="647"/>
      <c r="D40" s="647"/>
      <c r="E40" s="647"/>
      <c r="F40" s="647"/>
      <c r="G40" s="647"/>
      <c r="H40" s="647"/>
      <c r="I40" s="647"/>
      <c r="J40" s="647"/>
      <c r="K40" s="647"/>
      <c r="L40" s="647"/>
      <c r="M40" s="647"/>
      <c r="N40" s="647"/>
      <c r="O40" s="647"/>
      <c r="P40" s="647"/>
      <c r="Q40" s="647"/>
      <c r="R40" s="647"/>
      <c r="S40" s="647"/>
      <c r="T40" s="647"/>
      <c r="U40" s="647"/>
      <c r="V40" s="648"/>
    </row>
    <row r="41" spans="2:22" s="80" customFormat="1" ht="20.25" customHeight="1">
      <c r="B41" s="631"/>
      <c r="C41" s="632"/>
      <c r="D41" s="632"/>
      <c r="E41" s="632"/>
      <c r="F41" s="632"/>
      <c r="G41" s="632"/>
      <c r="H41" s="632"/>
      <c r="I41" s="632"/>
      <c r="J41" s="632"/>
      <c r="K41" s="632"/>
      <c r="L41" s="632"/>
      <c r="M41" s="632"/>
      <c r="N41" s="632"/>
      <c r="O41" s="632"/>
      <c r="P41" s="632"/>
      <c r="Q41" s="632"/>
      <c r="R41" s="632"/>
      <c r="S41" s="632"/>
      <c r="T41" s="632"/>
      <c r="U41" s="632"/>
      <c r="V41" s="633"/>
    </row>
    <row r="42" spans="2:22" s="80" customFormat="1" ht="20.25" customHeight="1">
      <c r="B42" s="631"/>
      <c r="C42" s="632"/>
      <c r="D42" s="632"/>
      <c r="E42" s="632"/>
      <c r="F42" s="632"/>
      <c r="G42" s="632"/>
      <c r="H42" s="632"/>
      <c r="I42" s="632"/>
      <c r="J42" s="632"/>
      <c r="K42" s="632"/>
      <c r="L42" s="632"/>
      <c r="M42" s="632"/>
      <c r="N42" s="632"/>
      <c r="O42" s="632"/>
      <c r="P42" s="632"/>
      <c r="Q42" s="632"/>
      <c r="R42" s="632"/>
      <c r="S42" s="632"/>
      <c r="T42" s="632"/>
      <c r="U42" s="632"/>
      <c r="V42" s="633"/>
    </row>
    <row r="43" spans="2:22" s="80" customFormat="1" ht="20.25" customHeight="1">
      <c r="B43" s="631"/>
      <c r="C43" s="632"/>
      <c r="D43" s="632"/>
      <c r="E43" s="632"/>
      <c r="F43" s="632"/>
      <c r="G43" s="632"/>
      <c r="H43" s="632"/>
      <c r="I43" s="632"/>
      <c r="J43" s="632"/>
      <c r="K43" s="632"/>
      <c r="L43" s="632"/>
      <c r="M43" s="632"/>
      <c r="N43" s="632"/>
      <c r="O43" s="632"/>
      <c r="P43" s="632"/>
      <c r="Q43" s="632"/>
      <c r="R43" s="632"/>
      <c r="S43" s="632"/>
      <c r="T43" s="632"/>
      <c r="U43" s="632"/>
      <c r="V43" s="633"/>
    </row>
    <row r="44" spans="2:22" s="80" customFormat="1" ht="20.25" customHeight="1">
      <c r="B44" s="631"/>
      <c r="C44" s="632"/>
      <c r="D44" s="632"/>
      <c r="E44" s="632"/>
      <c r="F44" s="632"/>
      <c r="G44" s="632"/>
      <c r="H44" s="632"/>
      <c r="I44" s="632"/>
      <c r="J44" s="632"/>
      <c r="K44" s="632"/>
      <c r="L44" s="632"/>
      <c r="M44" s="632"/>
      <c r="N44" s="632"/>
      <c r="O44" s="632"/>
      <c r="P44" s="632"/>
      <c r="Q44" s="632"/>
      <c r="R44" s="632"/>
      <c r="S44" s="632"/>
      <c r="T44" s="632"/>
      <c r="U44" s="632"/>
      <c r="V44" s="633"/>
    </row>
    <row r="45" spans="2:22" s="80" customFormat="1" ht="20.25" customHeight="1">
      <c r="B45" s="631"/>
      <c r="C45" s="632"/>
      <c r="D45" s="632"/>
      <c r="E45" s="632"/>
      <c r="F45" s="632"/>
      <c r="G45" s="632"/>
      <c r="H45" s="632"/>
      <c r="I45" s="632"/>
      <c r="J45" s="632"/>
      <c r="K45" s="632"/>
      <c r="L45" s="632"/>
      <c r="M45" s="632"/>
      <c r="N45" s="632"/>
      <c r="O45" s="632"/>
      <c r="P45" s="632"/>
      <c r="Q45" s="632"/>
      <c r="R45" s="632"/>
      <c r="S45" s="632"/>
      <c r="T45" s="632"/>
      <c r="U45" s="632"/>
      <c r="V45" s="633"/>
    </row>
    <row r="46" spans="2:22" s="80" customFormat="1" ht="20.25" customHeight="1">
      <c r="B46" s="631"/>
      <c r="C46" s="632"/>
      <c r="D46" s="632"/>
      <c r="E46" s="632"/>
      <c r="F46" s="632"/>
      <c r="G46" s="632"/>
      <c r="H46" s="632"/>
      <c r="I46" s="632"/>
      <c r="J46" s="632"/>
      <c r="K46" s="632"/>
      <c r="L46" s="632"/>
      <c r="M46" s="632"/>
      <c r="N46" s="632"/>
      <c r="O46" s="632"/>
      <c r="P46" s="632"/>
      <c r="Q46" s="632"/>
      <c r="R46" s="632"/>
      <c r="S46" s="632"/>
      <c r="T46" s="632"/>
      <c r="U46" s="632"/>
      <c r="V46" s="633"/>
    </row>
    <row r="47" spans="2:22" s="80" customFormat="1" ht="20.25" customHeight="1">
      <c r="B47" s="631"/>
      <c r="C47" s="632"/>
      <c r="D47" s="632"/>
      <c r="E47" s="632"/>
      <c r="F47" s="632"/>
      <c r="G47" s="632"/>
      <c r="H47" s="632"/>
      <c r="I47" s="632"/>
      <c r="J47" s="632"/>
      <c r="K47" s="632"/>
      <c r="L47" s="632"/>
      <c r="M47" s="632"/>
      <c r="N47" s="632"/>
      <c r="O47" s="632"/>
      <c r="P47" s="632"/>
      <c r="Q47" s="632"/>
      <c r="R47" s="632"/>
      <c r="S47" s="632"/>
      <c r="T47" s="632"/>
      <c r="U47" s="632"/>
      <c r="V47" s="633"/>
    </row>
    <row r="48" spans="2:22" s="80" customFormat="1" ht="20.25" customHeight="1">
      <c r="B48" s="631"/>
      <c r="C48" s="632"/>
      <c r="D48" s="632"/>
      <c r="E48" s="632"/>
      <c r="F48" s="632"/>
      <c r="G48" s="632"/>
      <c r="H48" s="632"/>
      <c r="I48" s="632"/>
      <c r="J48" s="632"/>
      <c r="K48" s="632"/>
      <c r="L48" s="632"/>
      <c r="M48" s="632"/>
      <c r="N48" s="632"/>
      <c r="O48" s="632"/>
      <c r="P48" s="632"/>
      <c r="Q48" s="632"/>
      <c r="R48" s="632"/>
      <c r="S48" s="632"/>
      <c r="T48" s="632"/>
      <c r="U48" s="632"/>
      <c r="V48" s="633"/>
    </row>
    <row r="49" spans="2:22" s="80" customFormat="1" ht="20.25" customHeight="1">
      <c r="B49" s="631"/>
      <c r="C49" s="632"/>
      <c r="D49" s="632"/>
      <c r="E49" s="632"/>
      <c r="F49" s="632"/>
      <c r="G49" s="632"/>
      <c r="H49" s="632"/>
      <c r="I49" s="632"/>
      <c r="J49" s="632"/>
      <c r="K49" s="632"/>
      <c r="L49" s="632"/>
      <c r="M49" s="632"/>
      <c r="N49" s="632"/>
      <c r="O49" s="632"/>
      <c r="P49" s="632"/>
      <c r="Q49" s="632"/>
      <c r="R49" s="632"/>
      <c r="S49" s="632"/>
      <c r="T49" s="632"/>
      <c r="U49" s="632"/>
      <c r="V49" s="633"/>
    </row>
    <row r="50" spans="2:22" s="80" customFormat="1" ht="20.25" customHeight="1">
      <c r="B50" s="631"/>
      <c r="C50" s="632"/>
      <c r="D50" s="632"/>
      <c r="E50" s="632"/>
      <c r="F50" s="632"/>
      <c r="G50" s="632"/>
      <c r="H50" s="632"/>
      <c r="I50" s="632"/>
      <c r="J50" s="632"/>
      <c r="K50" s="632"/>
      <c r="L50" s="632"/>
      <c r="M50" s="632"/>
      <c r="N50" s="632"/>
      <c r="O50" s="632"/>
      <c r="P50" s="632"/>
      <c r="Q50" s="632"/>
      <c r="R50" s="632"/>
      <c r="S50" s="632"/>
      <c r="T50" s="632"/>
      <c r="U50" s="632"/>
      <c r="V50" s="633"/>
    </row>
    <row r="51" spans="2:22" s="80" customFormat="1" ht="20.25" customHeight="1">
      <c r="B51" s="631"/>
      <c r="C51" s="632"/>
      <c r="D51" s="632"/>
      <c r="E51" s="632"/>
      <c r="F51" s="632"/>
      <c r="G51" s="632"/>
      <c r="H51" s="632"/>
      <c r="I51" s="632"/>
      <c r="J51" s="632"/>
      <c r="K51" s="632"/>
      <c r="L51" s="632"/>
      <c r="M51" s="632"/>
      <c r="N51" s="632"/>
      <c r="O51" s="632"/>
      <c r="P51" s="632"/>
      <c r="Q51" s="632"/>
      <c r="R51" s="632"/>
      <c r="S51" s="632"/>
      <c r="T51" s="632"/>
      <c r="U51" s="632"/>
      <c r="V51" s="633"/>
    </row>
    <row r="52" spans="2:22" s="80" customFormat="1" ht="20.25" customHeight="1">
      <c r="B52" s="631"/>
      <c r="C52" s="632"/>
      <c r="D52" s="632"/>
      <c r="E52" s="632"/>
      <c r="F52" s="632"/>
      <c r="G52" s="632"/>
      <c r="H52" s="632"/>
      <c r="I52" s="632"/>
      <c r="J52" s="632"/>
      <c r="K52" s="632"/>
      <c r="L52" s="632"/>
      <c r="M52" s="632"/>
      <c r="N52" s="632"/>
      <c r="O52" s="632"/>
      <c r="P52" s="632"/>
      <c r="Q52" s="632"/>
      <c r="R52" s="632"/>
      <c r="S52" s="632"/>
      <c r="T52" s="632"/>
      <c r="U52" s="632"/>
      <c r="V52" s="633"/>
    </row>
    <row r="53" spans="2:22" s="80" customFormat="1" ht="20.25" customHeight="1">
      <c r="B53" s="631"/>
      <c r="C53" s="632"/>
      <c r="D53" s="632"/>
      <c r="E53" s="632"/>
      <c r="F53" s="632"/>
      <c r="G53" s="632"/>
      <c r="H53" s="632"/>
      <c r="I53" s="632"/>
      <c r="J53" s="632"/>
      <c r="K53" s="632"/>
      <c r="L53" s="632"/>
      <c r="M53" s="632"/>
      <c r="N53" s="632"/>
      <c r="O53" s="632"/>
      <c r="P53" s="632"/>
      <c r="Q53" s="632"/>
      <c r="R53" s="632"/>
      <c r="S53" s="632"/>
      <c r="T53" s="632"/>
      <c r="U53" s="632"/>
      <c r="V53" s="633"/>
    </row>
    <row r="54" spans="2:22" s="80" customFormat="1" ht="20.25" customHeight="1">
      <c r="B54" s="631"/>
      <c r="C54" s="632"/>
      <c r="D54" s="632"/>
      <c r="E54" s="632"/>
      <c r="F54" s="632"/>
      <c r="G54" s="632"/>
      <c r="H54" s="632"/>
      <c r="I54" s="632"/>
      <c r="J54" s="632"/>
      <c r="K54" s="632"/>
      <c r="L54" s="632"/>
      <c r="M54" s="632"/>
      <c r="N54" s="632"/>
      <c r="O54" s="632"/>
      <c r="P54" s="632"/>
      <c r="Q54" s="632"/>
      <c r="R54" s="632"/>
      <c r="S54" s="632"/>
      <c r="T54" s="632"/>
      <c r="U54" s="632"/>
      <c r="V54" s="633"/>
    </row>
    <row r="55" spans="2:22" s="80" customFormat="1" ht="20.25" customHeight="1">
      <c r="B55" s="631"/>
      <c r="C55" s="632"/>
      <c r="D55" s="632"/>
      <c r="E55" s="632"/>
      <c r="F55" s="632"/>
      <c r="G55" s="632"/>
      <c r="H55" s="632"/>
      <c r="I55" s="632"/>
      <c r="J55" s="632"/>
      <c r="K55" s="632"/>
      <c r="L55" s="632"/>
      <c r="M55" s="632"/>
      <c r="N55" s="632"/>
      <c r="O55" s="632"/>
      <c r="P55" s="632"/>
      <c r="Q55" s="632"/>
      <c r="R55" s="632"/>
      <c r="S55" s="632"/>
      <c r="T55" s="632"/>
      <c r="U55" s="632"/>
      <c r="V55" s="633"/>
    </row>
    <row r="56" spans="2:22" s="80" customFormat="1" ht="20.25" customHeight="1">
      <c r="B56" s="631"/>
      <c r="C56" s="632"/>
      <c r="D56" s="632"/>
      <c r="E56" s="632"/>
      <c r="F56" s="632"/>
      <c r="G56" s="632"/>
      <c r="H56" s="632"/>
      <c r="I56" s="632"/>
      <c r="J56" s="632"/>
      <c r="K56" s="632"/>
      <c r="L56" s="632"/>
      <c r="M56" s="632"/>
      <c r="N56" s="632"/>
      <c r="O56" s="632"/>
      <c r="P56" s="632"/>
      <c r="Q56" s="632"/>
      <c r="R56" s="632"/>
      <c r="S56" s="632"/>
      <c r="T56" s="632"/>
      <c r="U56" s="632"/>
      <c r="V56" s="633"/>
    </row>
    <row r="57" spans="2:22" s="80" customFormat="1" ht="20.25" customHeight="1">
      <c r="B57" s="631"/>
      <c r="C57" s="632"/>
      <c r="D57" s="632"/>
      <c r="E57" s="632"/>
      <c r="F57" s="632"/>
      <c r="G57" s="632"/>
      <c r="H57" s="632"/>
      <c r="I57" s="632"/>
      <c r="J57" s="632"/>
      <c r="K57" s="632"/>
      <c r="L57" s="632"/>
      <c r="M57" s="632"/>
      <c r="N57" s="632"/>
      <c r="O57" s="632"/>
      <c r="P57" s="632"/>
      <c r="Q57" s="632"/>
      <c r="R57" s="632"/>
      <c r="S57" s="632"/>
      <c r="T57" s="632"/>
      <c r="U57" s="632"/>
      <c r="V57" s="633"/>
    </row>
    <row r="58" spans="2:22" s="80" customFormat="1" ht="20.25" customHeight="1">
      <c r="B58" s="631"/>
      <c r="C58" s="632"/>
      <c r="D58" s="632"/>
      <c r="E58" s="632"/>
      <c r="F58" s="632"/>
      <c r="G58" s="632"/>
      <c r="H58" s="632"/>
      <c r="I58" s="632"/>
      <c r="J58" s="632"/>
      <c r="K58" s="632"/>
      <c r="L58" s="632"/>
      <c r="M58" s="632"/>
      <c r="N58" s="632"/>
      <c r="O58" s="632"/>
      <c r="P58" s="632"/>
      <c r="Q58" s="632"/>
      <c r="R58" s="632"/>
      <c r="S58" s="632"/>
      <c r="T58" s="632"/>
      <c r="U58" s="632"/>
      <c r="V58" s="633"/>
    </row>
    <row r="59" spans="2:22" s="80" customFormat="1" ht="20.25" customHeight="1">
      <c r="B59" s="631"/>
      <c r="C59" s="632"/>
      <c r="D59" s="632"/>
      <c r="E59" s="632"/>
      <c r="F59" s="632"/>
      <c r="G59" s="632"/>
      <c r="H59" s="632"/>
      <c r="I59" s="632"/>
      <c r="J59" s="632"/>
      <c r="K59" s="632"/>
      <c r="L59" s="632"/>
      <c r="M59" s="632"/>
      <c r="N59" s="632"/>
      <c r="O59" s="632"/>
      <c r="P59" s="632"/>
      <c r="Q59" s="632"/>
      <c r="R59" s="632"/>
      <c r="S59" s="632"/>
      <c r="T59" s="632"/>
      <c r="U59" s="632"/>
      <c r="V59" s="633"/>
    </row>
    <row r="60" spans="2:22" s="80" customFormat="1" ht="20.25" customHeight="1">
      <c r="B60" s="631"/>
      <c r="C60" s="632"/>
      <c r="D60" s="632"/>
      <c r="E60" s="632"/>
      <c r="F60" s="632"/>
      <c r="G60" s="632"/>
      <c r="H60" s="632"/>
      <c r="I60" s="632"/>
      <c r="J60" s="632"/>
      <c r="K60" s="632"/>
      <c r="L60" s="632"/>
      <c r="M60" s="632"/>
      <c r="N60" s="632"/>
      <c r="O60" s="632"/>
      <c r="P60" s="632"/>
      <c r="Q60" s="632"/>
      <c r="R60" s="632"/>
      <c r="S60" s="632"/>
      <c r="T60" s="632"/>
      <c r="U60" s="632"/>
      <c r="V60" s="633"/>
    </row>
    <row r="61" spans="2:22" s="80" customFormat="1" ht="20.25" customHeight="1">
      <c r="B61" s="631"/>
      <c r="C61" s="632"/>
      <c r="D61" s="632"/>
      <c r="E61" s="632"/>
      <c r="F61" s="632"/>
      <c r="G61" s="632"/>
      <c r="H61" s="632"/>
      <c r="I61" s="632"/>
      <c r="J61" s="632"/>
      <c r="K61" s="632"/>
      <c r="L61" s="632"/>
      <c r="M61" s="632"/>
      <c r="N61" s="632"/>
      <c r="O61" s="632"/>
      <c r="P61" s="632"/>
      <c r="Q61" s="632"/>
      <c r="R61" s="632"/>
      <c r="S61" s="632"/>
      <c r="T61" s="632"/>
      <c r="U61" s="632"/>
      <c r="V61" s="633"/>
    </row>
    <row r="62" spans="2:22" s="80" customFormat="1" ht="20.25" customHeight="1">
      <c r="B62" s="631"/>
      <c r="C62" s="632"/>
      <c r="D62" s="632"/>
      <c r="E62" s="632"/>
      <c r="F62" s="632"/>
      <c r="G62" s="632"/>
      <c r="H62" s="632"/>
      <c r="I62" s="632"/>
      <c r="J62" s="632"/>
      <c r="K62" s="632"/>
      <c r="L62" s="632"/>
      <c r="M62" s="632"/>
      <c r="N62" s="632"/>
      <c r="O62" s="632"/>
      <c r="P62" s="632"/>
      <c r="Q62" s="632"/>
      <c r="R62" s="632"/>
      <c r="S62" s="632"/>
      <c r="T62" s="632"/>
      <c r="U62" s="632"/>
      <c r="V62" s="633"/>
    </row>
    <row r="63" spans="2:22" s="80" customFormat="1" ht="20.25" customHeight="1">
      <c r="B63" s="631"/>
      <c r="C63" s="632"/>
      <c r="D63" s="632"/>
      <c r="E63" s="632"/>
      <c r="F63" s="632"/>
      <c r="G63" s="632"/>
      <c r="H63" s="632"/>
      <c r="I63" s="632"/>
      <c r="J63" s="632"/>
      <c r="K63" s="632"/>
      <c r="L63" s="632"/>
      <c r="M63" s="632"/>
      <c r="N63" s="632"/>
      <c r="O63" s="632"/>
      <c r="P63" s="632"/>
      <c r="Q63" s="632"/>
      <c r="R63" s="632"/>
      <c r="S63" s="632"/>
      <c r="T63" s="632"/>
      <c r="U63" s="632"/>
      <c r="V63" s="633"/>
    </row>
    <row r="64" spans="2:22" s="80" customFormat="1" ht="20.25" customHeight="1">
      <c r="B64" s="631"/>
      <c r="C64" s="632"/>
      <c r="D64" s="632"/>
      <c r="E64" s="632"/>
      <c r="F64" s="632"/>
      <c r="G64" s="632"/>
      <c r="H64" s="632"/>
      <c r="I64" s="632"/>
      <c r="J64" s="632"/>
      <c r="K64" s="632"/>
      <c r="L64" s="632"/>
      <c r="M64" s="632"/>
      <c r="N64" s="632"/>
      <c r="O64" s="632"/>
      <c r="P64" s="632"/>
      <c r="Q64" s="632"/>
      <c r="R64" s="632"/>
      <c r="S64" s="632"/>
      <c r="T64" s="632"/>
      <c r="U64" s="632"/>
      <c r="V64" s="633"/>
    </row>
    <row r="65" spans="2:22" s="80" customFormat="1" ht="20.25" customHeight="1">
      <c r="B65" s="631"/>
      <c r="C65" s="632"/>
      <c r="D65" s="632"/>
      <c r="E65" s="632"/>
      <c r="F65" s="632"/>
      <c r="G65" s="632"/>
      <c r="H65" s="632"/>
      <c r="I65" s="632"/>
      <c r="J65" s="632"/>
      <c r="K65" s="632"/>
      <c r="L65" s="632"/>
      <c r="M65" s="632"/>
      <c r="N65" s="632"/>
      <c r="O65" s="632"/>
      <c r="P65" s="632"/>
      <c r="Q65" s="632"/>
      <c r="R65" s="632"/>
      <c r="S65" s="632"/>
      <c r="T65" s="632"/>
      <c r="U65" s="632"/>
      <c r="V65" s="633"/>
    </row>
    <row r="66" spans="2:22" s="80" customFormat="1" ht="20.25" customHeight="1">
      <c r="B66" s="631"/>
      <c r="C66" s="632"/>
      <c r="D66" s="632"/>
      <c r="E66" s="632"/>
      <c r="F66" s="632"/>
      <c r="G66" s="632"/>
      <c r="H66" s="632"/>
      <c r="I66" s="632"/>
      <c r="J66" s="632"/>
      <c r="K66" s="632"/>
      <c r="L66" s="632"/>
      <c r="M66" s="632"/>
      <c r="N66" s="632"/>
      <c r="O66" s="632"/>
      <c r="P66" s="632"/>
      <c r="Q66" s="632"/>
      <c r="R66" s="632"/>
      <c r="S66" s="632"/>
      <c r="T66" s="632"/>
      <c r="U66" s="632"/>
      <c r="V66" s="633"/>
    </row>
    <row r="67" spans="2:22" s="80" customFormat="1" ht="20.25" customHeight="1">
      <c r="B67" s="631"/>
      <c r="C67" s="632"/>
      <c r="D67" s="632"/>
      <c r="E67" s="632"/>
      <c r="F67" s="632"/>
      <c r="G67" s="632"/>
      <c r="H67" s="632"/>
      <c r="I67" s="632"/>
      <c r="J67" s="632"/>
      <c r="K67" s="632"/>
      <c r="L67" s="632"/>
      <c r="M67" s="632"/>
      <c r="N67" s="632"/>
      <c r="O67" s="632"/>
      <c r="P67" s="632"/>
      <c r="Q67" s="632"/>
      <c r="R67" s="632"/>
      <c r="S67" s="632"/>
      <c r="T67" s="632"/>
      <c r="U67" s="632"/>
      <c r="V67" s="633"/>
    </row>
    <row r="68" spans="2:22" s="80" customFormat="1" ht="20.25" customHeight="1">
      <c r="B68" s="631"/>
      <c r="C68" s="632"/>
      <c r="D68" s="632"/>
      <c r="E68" s="632"/>
      <c r="F68" s="632"/>
      <c r="G68" s="632"/>
      <c r="H68" s="632"/>
      <c r="I68" s="632"/>
      <c r="J68" s="632"/>
      <c r="K68" s="632"/>
      <c r="L68" s="632"/>
      <c r="M68" s="632"/>
      <c r="N68" s="632"/>
      <c r="O68" s="632"/>
      <c r="P68" s="632"/>
      <c r="Q68" s="632"/>
      <c r="R68" s="632"/>
      <c r="S68" s="632"/>
      <c r="T68" s="632"/>
      <c r="U68" s="632"/>
      <c r="V68" s="633"/>
    </row>
    <row r="69" spans="2:22" s="80" customFormat="1" ht="20.25" customHeight="1">
      <c r="B69" s="631"/>
      <c r="C69" s="632"/>
      <c r="D69" s="632"/>
      <c r="E69" s="632"/>
      <c r="F69" s="632"/>
      <c r="G69" s="632"/>
      <c r="H69" s="632"/>
      <c r="I69" s="632"/>
      <c r="J69" s="632"/>
      <c r="K69" s="632"/>
      <c r="L69" s="632"/>
      <c r="M69" s="632"/>
      <c r="N69" s="632"/>
      <c r="O69" s="632"/>
      <c r="P69" s="632"/>
      <c r="Q69" s="632"/>
      <c r="R69" s="632"/>
      <c r="S69" s="632"/>
      <c r="T69" s="632"/>
      <c r="U69" s="632"/>
      <c r="V69" s="633"/>
    </row>
    <row r="70" spans="2:22" s="80" customFormat="1" ht="20.25" customHeight="1">
      <c r="B70" s="631"/>
      <c r="C70" s="632"/>
      <c r="D70" s="632"/>
      <c r="E70" s="632"/>
      <c r="F70" s="632"/>
      <c r="G70" s="632"/>
      <c r="H70" s="632"/>
      <c r="I70" s="632"/>
      <c r="J70" s="632"/>
      <c r="K70" s="632"/>
      <c r="L70" s="632"/>
      <c r="M70" s="632"/>
      <c r="N70" s="632"/>
      <c r="O70" s="632"/>
      <c r="P70" s="632"/>
      <c r="Q70" s="632"/>
      <c r="R70" s="632"/>
      <c r="S70" s="632"/>
      <c r="T70" s="632"/>
      <c r="U70" s="632"/>
      <c r="V70" s="633"/>
    </row>
    <row r="71" spans="2:22" s="80" customFormat="1" ht="20.25" customHeight="1">
      <c r="B71" s="631"/>
      <c r="C71" s="632"/>
      <c r="D71" s="632"/>
      <c r="E71" s="632"/>
      <c r="F71" s="632"/>
      <c r="G71" s="632"/>
      <c r="H71" s="632"/>
      <c r="I71" s="632"/>
      <c r="J71" s="632"/>
      <c r="K71" s="632"/>
      <c r="L71" s="632"/>
      <c r="M71" s="632"/>
      <c r="N71" s="632"/>
      <c r="O71" s="632"/>
      <c r="P71" s="632"/>
      <c r="Q71" s="632"/>
      <c r="R71" s="632"/>
      <c r="S71" s="632"/>
      <c r="T71" s="632"/>
      <c r="U71" s="632"/>
      <c r="V71" s="633"/>
    </row>
    <row r="72" spans="2:22" s="80" customFormat="1" ht="20.25" customHeight="1">
      <c r="B72" s="631"/>
      <c r="C72" s="632"/>
      <c r="D72" s="632"/>
      <c r="E72" s="632"/>
      <c r="F72" s="632"/>
      <c r="G72" s="632"/>
      <c r="H72" s="632"/>
      <c r="I72" s="632"/>
      <c r="J72" s="632"/>
      <c r="K72" s="632"/>
      <c r="L72" s="632"/>
      <c r="M72" s="632"/>
      <c r="N72" s="632"/>
      <c r="O72" s="632"/>
      <c r="P72" s="632"/>
      <c r="Q72" s="632"/>
      <c r="R72" s="632"/>
      <c r="S72" s="632"/>
      <c r="T72" s="632"/>
      <c r="U72" s="632"/>
      <c r="V72" s="633"/>
    </row>
    <row r="73" spans="2:22" s="80" customFormat="1" ht="20.25" customHeight="1">
      <c r="B73" s="631"/>
      <c r="C73" s="632"/>
      <c r="D73" s="632"/>
      <c r="E73" s="632"/>
      <c r="F73" s="632"/>
      <c r="G73" s="632"/>
      <c r="H73" s="632"/>
      <c r="I73" s="632"/>
      <c r="J73" s="632"/>
      <c r="K73" s="632"/>
      <c r="L73" s="632"/>
      <c r="M73" s="632"/>
      <c r="N73" s="632"/>
      <c r="O73" s="632"/>
      <c r="P73" s="632"/>
      <c r="Q73" s="632"/>
      <c r="R73" s="632"/>
      <c r="S73" s="632"/>
      <c r="T73" s="632"/>
      <c r="U73" s="632"/>
      <c r="V73" s="633"/>
    </row>
    <row r="74" spans="2:22" s="80" customFormat="1" ht="20.25" customHeight="1">
      <c r="B74" s="631"/>
      <c r="C74" s="632"/>
      <c r="D74" s="632"/>
      <c r="E74" s="632"/>
      <c r="F74" s="632"/>
      <c r="G74" s="632"/>
      <c r="H74" s="632"/>
      <c r="I74" s="632"/>
      <c r="J74" s="632"/>
      <c r="K74" s="632"/>
      <c r="L74" s="632"/>
      <c r="M74" s="632"/>
      <c r="N74" s="632"/>
      <c r="O74" s="632"/>
      <c r="P74" s="632"/>
      <c r="Q74" s="632"/>
      <c r="R74" s="632"/>
      <c r="S74" s="632"/>
      <c r="T74" s="632"/>
      <c r="U74" s="632"/>
      <c r="V74" s="633"/>
    </row>
    <row r="75" spans="2:22" s="80" customFormat="1" ht="20.25" customHeight="1">
      <c r="B75" s="631"/>
      <c r="C75" s="632"/>
      <c r="D75" s="632"/>
      <c r="E75" s="632"/>
      <c r="F75" s="632"/>
      <c r="G75" s="632"/>
      <c r="H75" s="632"/>
      <c r="I75" s="632"/>
      <c r="J75" s="632"/>
      <c r="K75" s="632"/>
      <c r="L75" s="632"/>
      <c r="M75" s="632"/>
      <c r="N75" s="632"/>
      <c r="O75" s="632"/>
      <c r="P75" s="632"/>
      <c r="Q75" s="632"/>
      <c r="R75" s="632"/>
      <c r="S75" s="632"/>
      <c r="T75" s="632"/>
      <c r="U75" s="632"/>
      <c r="V75" s="633"/>
    </row>
    <row r="76" spans="2:22" s="80" customFormat="1" ht="20.25" customHeight="1">
      <c r="B76" s="631"/>
      <c r="C76" s="632"/>
      <c r="D76" s="632"/>
      <c r="E76" s="632"/>
      <c r="F76" s="632"/>
      <c r="G76" s="632"/>
      <c r="H76" s="632"/>
      <c r="I76" s="632"/>
      <c r="J76" s="632"/>
      <c r="K76" s="632"/>
      <c r="L76" s="632"/>
      <c r="M76" s="632"/>
      <c r="N76" s="632"/>
      <c r="O76" s="632"/>
      <c r="P76" s="632"/>
      <c r="Q76" s="632"/>
      <c r="R76" s="632"/>
      <c r="S76" s="632"/>
      <c r="T76" s="632"/>
      <c r="U76" s="632"/>
      <c r="V76" s="633"/>
    </row>
    <row r="77" spans="2:22" s="80" customFormat="1" ht="20.25" customHeight="1" thickBot="1">
      <c r="B77" s="634"/>
      <c r="C77" s="635"/>
      <c r="D77" s="635"/>
      <c r="E77" s="635"/>
      <c r="F77" s="635"/>
      <c r="G77" s="635"/>
      <c r="H77" s="635"/>
      <c r="I77" s="635"/>
      <c r="J77" s="635"/>
      <c r="K77" s="635"/>
      <c r="L77" s="635"/>
      <c r="M77" s="635"/>
      <c r="N77" s="635"/>
      <c r="O77" s="635"/>
      <c r="P77" s="635"/>
      <c r="Q77" s="635"/>
      <c r="R77" s="635"/>
      <c r="S77" s="635"/>
      <c r="T77" s="635"/>
      <c r="U77" s="635"/>
      <c r="V77" s="636"/>
    </row>
    <row r="78" spans="2:22" s="80" customFormat="1" ht="7.5" customHeight="1">
      <c r="B78" s="81"/>
      <c r="C78" s="81"/>
      <c r="D78" s="81"/>
      <c r="E78" s="81"/>
      <c r="F78" s="81"/>
      <c r="G78" s="81"/>
      <c r="H78" s="81"/>
      <c r="I78" s="81"/>
      <c r="J78" s="81"/>
      <c r="K78" s="81"/>
      <c r="L78" s="81"/>
      <c r="M78" s="81"/>
      <c r="N78" s="81"/>
      <c r="O78" s="81"/>
      <c r="P78" s="81"/>
      <c r="Q78" s="81"/>
      <c r="R78" s="81"/>
      <c r="S78" s="81"/>
      <c r="T78" s="81"/>
      <c r="U78" s="81"/>
      <c r="V78" s="81"/>
    </row>
    <row r="79" spans="2:22" s="80" customFormat="1" ht="27" customHeight="1">
      <c r="B79" s="82" t="s">
        <v>337</v>
      </c>
      <c r="D79" s="81"/>
      <c r="E79" s="81"/>
      <c r="F79" s="81"/>
      <c r="G79" s="81"/>
      <c r="H79" s="81"/>
      <c r="I79" s="81"/>
      <c r="J79" s="81"/>
      <c r="K79" s="81"/>
      <c r="L79" s="81"/>
      <c r="M79" s="81"/>
      <c r="N79" s="81"/>
      <c r="O79" s="81"/>
      <c r="P79" s="81"/>
      <c r="Q79" s="81"/>
      <c r="R79" s="81"/>
      <c r="S79" s="81"/>
      <c r="T79" s="81"/>
      <c r="U79" s="81"/>
      <c r="V79" s="81"/>
    </row>
    <row r="80" spans="2:22" s="80" customFormat="1" ht="27" customHeight="1">
      <c r="B80" s="83" t="s">
        <v>338</v>
      </c>
    </row>
    <row r="81" spans="2:22" s="80" customFormat="1" ht="27" customHeight="1">
      <c r="B81" s="83" t="s">
        <v>339</v>
      </c>
    </row>
    <row r="82" spans="2:22" s="80" customFormat="1" ht="27" customHeight="1">
      <c r="B82" s="83" t="s">
        <v>340</v>
      </c>
    </row>
    <row r="83" spans="2:22" s="80" customFormat="1" ht="18" customHeight="1"/>
    <row r="84" spans="2:22" s="80" customFormat="1" ht="42" customHeight="1" thickBot="1">
      <c r="B84" s="637" t="s">
        <v>554</v>
      </c>
      <c r="C84" s="637"/>
      <c r="D84" s="637"/>
      <c r="E84" s="637"/>
      <c r="F84" s="637"/>
      <c r="G84" s="637"/>
      <c r="H84" s="637"/>
      <c r="I84" s="637"/>
      <c r="J84" s="637"/>
      <c r="K84" s="637"/>
      <c r="L84" s="637"/>
      <c r="M84" s="637"/>
      <c r="N84" s="637"/>
      <c r="O84" s="637"/>
      <c r="P84" s="637"/>
      <c r="Q84" s="637"/>
      <c r="R84" s="637"/>
      <c r="S84" s="637"/>
      <c r="T84" s="637"/>
      <c r="U84" s="637"/>
      <c r="V84" s="637"/>
    </row>
    <row r="85" spans="2:22" ht="27" customHeight="1">
      <c r="B85" s="628"/>
      <c r="C85" s="629"/>
      <c r="D85" s="629"/>
      <c r="E85" s="629"/>
      <c r="F85" s="629"/>
      <c r="G85" s="629"/>
      <c r="H85" s="629"/>
      <c r="I85" s="629"/>
      <c r="J85" s="629"/>
      <c r="K85" s="629"/>
      <c r="L85" s="629"/>
      <c r="M85" s="629"/>
      <c r="N85" s="629"/>
      <c r="O85" s="629"/>
      <c r="P85" s="629"/>
      <c r="Q85" s="629"/>
      <c r="R85" s="629"/>
      <c r="S85" s="629"/>
      <c r="T85" s="629"/>
      <c r="U85" s="629"/>
      <c r="V85" s="630"/>
    </row>
    <row r="86" spans="2:22" ht="27" customHeight="1">
      <c r="B86" s="631"/>
      <c r="C86" s="632"/>
      <c r="D86" s="632"/>
      <c r="E86" s="632"/>
      <c r="F86" s="632"/>
      <c r="G86" s="632"/>
      <c r="H86" s="632"/>
      <c r="I86" s="632"/>
      <c r="J86" s="632"/>
      <c r="K86" s="632"/>
      <c r="L86" s="632"/>
      <c r="M86" s="632"/>
      <c r="N86" s="632"/>
      <c r="O86" s="632"/>
      <c r="P86" s="632"/>
      <c r="Q86" s="632"/>
      <c r="R86" s="632"/>
      <c r="S86" s="632"/>
      <c r="T86" s="632"/>
      <c r="U86" s="632"/>
      <c r="V86" s="633"/>
    </row>
    <row r="87" spans="2:22" ht="27" customHeight="1">
      <c r="B87" s="631"/>
      <c r="C87" s="632"/>
      <c r="D87" s="632"/>
      <c r="E87" s="632"/>
      <c r="F87" s="632"/>
      <c r="G87" s="632"/>
      <c r="H87" s="632"/>
      <c r="I87" s="632"/>
      <c r="J87" s="632"/>
      <c r="K87" s="632"/>
      <c r="L87" s="632"/>
      <c r="M87" s="632"/>
      <c r="N87" s="632"/>
      <c r="O87" s="632"/>
      <c r="P87" s="632"/>
      <c r="Q87" s="632"/>
      <c r="R87" s="632"/>
      <c r="S87" s="632"/>
      <c r="T87" s="632"/>
      <c r="U87" s="632"/>
      <c r="V87" s="633"/>
    </row>
    <row r="88" spans="2:22" ht="27" customHeight="1">
      <c r="B88" s="631"/>
      <c r="C88" s="632"/>
      <c r="D88" s="632"/>
      <c r="E88" s="632"/>
      <c r="F88" s="632"/>
      <c r="G88" s="632"/>
      <c r="H88" s="632"/>
      <c r="I88" s="632"/>
      <c r="J88" s="632"/>
      <c r="K88" s="632"/>
      <c r="L88" s="632"/>
      <c r="M88" s="632"/>
      <c r="N88" s="632"/>
      <c r="O88" s="632"/>
      <c r="P88" s="632"/>
      <c r="Q88" s="632"/>
      <c r="R88" s="632"/>
      <c r="S88" s="632"/>
      <c r="T88" s="632"/>
      <c r="U88" s="632"/>
      <c r="V88" s="633"/>
    </row>
    <row r="89" spans="2:22" ht="27" customHeight="1">
      <c r="B89" s="631"/>
      <c r="C89" s="632"/>
      <c r="D89" s="632"/>
      <c r="E89" s="632"/>
      <c r="F89" s="632"/>
      <c r="G89" s="632"/>
      <c r="H89" s="632"/>
      <c r="I89" s="632"/>
      <c r="J89" s="632"/>
      <c r="K89" s="632"/>
      <c r="L89" s="632"/>
      <c r="M89" s="632"/>
      <c r="N89" s="632"/>
      <c r="O89" s="632"/>
      <c r="P89" s="632"/>
      <c r="Q89" s="632"/>
      <c r="R89" s="632"/>
      <c r="S89" s="632"/>
      <c r="T89" s="632"/>
      <c r="U89" s="632"/>
      <c r="V89" s="633"/>
    </row>
    <row r="90" spans="2:22" ht="27" customHeight="1">
      <c r="B90" s="631"/>
      <c r="C90" s="632"/>
      <c r="D90" s="632"/>
      <c r="E90" s="632"/>
      <c r="F90" s="632"/>
      <c r="G90" s="632"/>
      <c r="H90" s="632"/>
      <c r="I90" s="632"/>
      <c r="J90" s="632"/>
      <c r="K90" s="632"/>
      <c r="L90" s="632"/>
      <c r="M90" s="632"/>
      <c r="N90" s="632"/>
      <c r="O90" s="632"/>
      <c r="P90" s="632"/>
      <c r="Q90" s="632"/>
      <c r="R90" s="632"/>
      <c r="S90" s="632"/>
      <c r="T90" s="632"/>
      <c r="U90" s="632"/>
      <c r="V90" s="633"/>
    </row>
    <row r="91" spans="2:22" ht="27" customHeight="1">
      <c r="B91" s="631"/>
      <c r="C91" s="632"/>
      <c r="D91" s="632"/>
      <c r="E91" s="632"/>
      <c r="F91" s="632"/>
      <c r="G91" s="632"/>
      <c r="H91" s="632"/>
      <c r="I91" s="632"/>
      <c r="J91" s="632"/>
      <c r="K91" s="632"/>
      <c r="L91" s="632"/>
      <c r="M91" s="632"/>
      <c r="N91" s="632"/>
      <c r="O91" s="632"/>
      <c r="P91" s="632"/>
      <c r="Q91" s="632"/>
      <c r="R91" s="632"/>
      <c r="S91" s="632"/>
      <c r="T91" s="632"/>
      <c r="U91" s="632"/>
      <c r="V91" s="633"/>
    </row>
    <row r="92" spans="2:22" ht="27" customHeight="1">
      <c r="B92" s="631"/>
      <c r="C92" s="632"/>
      <c r="D92" s="632"/>
      <c r="E92" s="632"/>
      <c r="F92" s="632"/>
      <c r="G92" s="632"/>
      <c r="H92" s="632"/>
      <c r="I92" s="632"/>
      <c r="J92" s="632"/>
      <c r="K92" s="632"/>
      <c r="L92" s="632"/>
      <c r="M92" s="632"/>
      <c r="N92" s="632"/>
      <c r="O92" s="632"/>
      <c r="P92" s="632"/>
      <c r="Q92" s="632"/>
      <c r="R92" s="632"/>
      <c r="S92" s="632"/>
      <c r="T92" s="632"/>
      <c r="U92" s="632"/>
      <c r="V92" s="633"/>
    </row>
    <row r="93" spans="2:22" ht="27" customHeight="1">
      <c r="B93" s="631"/>
      <c r="C93" s="632"/>
      <c r="D93" s="632"/>
      <c r="E93" s="632"/>
      <c r="F93" s="632"/>
      <c r="G93" s="632"/>
      <c r="H93" s="632"/>
      <c r="I93" s="632"/>
      <c r="J93" s="632"/>
      <c r="K93" s="632"/>
      <c r="L93" s="632"/>
      <c r="M93" s="632"/>
      <c r="N93" s="632"/>
      <c r="O93" s="632"/>
      <c r="P93" s="632"/>
      <c r="Q93" s="632"/>
      <c r="R93" s="632"/>
      <c r="S93" s="632"/>
      <c r="T93" s="632"/>
      <c r="U93" s="632"/>
      <c r="V93" s="633"/>
    </row>
    <row r="94" spans="2:22" ht="27" customHeight="1">
      <c r="B94" s="631"/>
      <c r="C94" s="632"/>
      <c r="D94" s="632"/>
      <c r="E94" s="632"/>
      <c r="F94" s="632"/>
      <c r="G94" s="632"/>
      <c r="H94" s="632"/>
      <c r="I94" s="632"/>
      <c r="J94" s="632"/>
      <c r="K94" s="632"/>
      <c r="L94" s="632"/>
      <c r="M94" s="632"/>
      <c r="N94" s="632"/>
      <c r="O94" s="632"/>
      <c r="P94" s="632"/>
      <c r="Q94" s="632"/>
      <c r="R94" s="632"/>
      <c r="S94" s="632"/>
      <c r="T94" s="632"/>
      <c r="U94" s="632"/>
      <c r="V94" s="633"/>
    </row>
    <row r="95" spans="2:22" ht="27" customHeight="1">
      <c r="B95" s="631"/>
      <c r="C95" s="632"/>
      <c r="D95" s="632"/>
      <c r="E95" s="632"/>
      <c r="F95" s="632"/>
      <c r="G95" s="632"/>
      <c r="H95" s="632"/>
      <c r="I95" s="632"/>
      <c r="J95" s="632"/>
      <c r="K95" s="632"/>
      <c r="L95" s="632"/>
      <c r="M95" s="632"/>
      <c r="N95" s="632"/>
      <c r="O95" s="632"/>
      <c r="P95" s="632"/>
      <c r="Q95" s="632"/>
      <c r="R95" s="632"/>
      <c r="S95" s="632"/>
      <c r="T95" s="632"/>
      <c r="U95" s="632"/>
      <c r="V95" s="633"/>
    </row>
    <row r="96" spans="2:22" ht="27" customHeight="1">
      <c r="B96" s="631"/>
      <c r="C96" s="632"/>
      <c r="D96" s="632"/>
      <c r="E96" s="632"/>
      <c r="F96" s="632"/>
      <c r="G96" s="632"/>
      <c r="H96" s="632"/>
      <c r="I96" s="632"/>
      <c r="J96" s="632"/>
      <c r="K96" s="632"/>
      <c r="L96" s="632"/>
      <c r="M96" s="632"/>
      <c r="N96" s="632"/>
      <c r="O96" s="632"/>
      <c r="P96" s="632"/>
      <c r="Q96" s="632"/>
      <c r="R96" s="632"/>
      <c r="S96" s="632"/>
      <c r="T96" s="632"/>
      <c r="U96" s="632"/>
      <c r="V96" s="633"/>
    </row>
    <row r="97" spans="2:22" ht="27" customHeight="1">
      <c r="B97" s="631"/>
      <c r="C97" s="632"/>
      <c r="D97" s="632"/>
      <c r="E97" s="632"/>
      <c r="F97" s="632"/>
      <c r="G97" s="632"/>
      <c r="H97" s="632"/>
      <c r="I97" s="632"/>
      <c r="J97" s="632"/>
      <c r="K97" s="632"/>
      <c r="L97" s="632"/>
      <c r="M97" s="632"/>
      <c r="N97" s="632"/>
      <c r="O97" s="632"/>
      <c r="P97" s="632"/>
      <c r="Q97" s="632"/>
      <c r="R97" s="632"/>
      <c r="S97" s="632"/>
      <c r="T97" s="632"/>
      <c r="U97" s="632"/>
      <c r="V97" s="633"/>
    </row>
    <row r="98" spans="2:22" ht="27" customHeight="1">
      <c r="B98" s="631"/>
      <c r="C98" s="632"/>
      <c r="D98" s="632"/>
      <c r="E98" s="632"/>
      <c r="F98" s="632"/>
      <c r="G98" s="632"/>
      <c r="H98" s="632"/>
      <c r="I98" s="632"/>
      <c r="J98" s="632"/>
      <c r="K98" s="632"/>
      <c r="L98" s="632"/>
      <c r="M98" s="632"/>
      <c r="N98" s="632"/>
      <c r="O98" s="632"/>
      <c r="P98" s="632"/>
      <c r="Q98" s="632"/>
      <c r="R98" s="632"/>
      <c r="S98" s="632"/>
      <c r="T98" s="632"/>
      <c r="U98" s="632"/>
      <c r="V98" s="633"/>
    </row>
    <row r="99" spans="2:22" ht="27" customHeight="1">
      <c r="B99" s="631"/>
      <c r="C99" s="632"/>
      <c r="D99" s="632"/>
      <c r="E99" s="632"/>
      <c r="F99" s="632"/>
      <c r="G99" s="632"/>
      <c r="H99" s="632"/>
      <c r="I99" s="632"/>
      <c r="J99" s="632"/>
      <c r="K99" s="632"/>
      <c r="L99" s="632"/>
      <c r="M99" s="632"/>
      <c r="N99" s="632"/>
      <c r="O99" s="632"/>
      <c r="P99" s="632"/>
      <c r="Q99" s="632"/>
      <c r="R99" s="632"/>
      <c r="S99" s="632"/>
      <c r="T99" s="632"/>
      <c r="U99" s="632"/>
      <c r="V99" s="633"/>
    </row>
    <row r="100" spans="2:22" ht="27" customHeight="1">
      <c r="B100" s="631"/>
      <c r="C100" s="632"/>
      <c r="D100" s="632"/>
      <c r="E100" s="632"/>
      <c r="F100" s="632"/>
      <c r="G100" s="632"/>
      <c r="H100" s="632"/>
      <c r="I100" s="632"/>
      <c r="J100" s="632"/>
      <c r="K100" s="632"/>
      <c r="L100" s="632"/>
      <c r="M100" s="632"/>
      <c r="N100" s="632"/>
      <c r="O100" s="632"/>
      <c r="P100" s="632"/>
      <c r="Q100" s="632"/>
      <c r="R100" s="632"/>
      <c r="S100" s="632"/>
      <c r="T100" s="632"/>
      <c r="U100" s="632"/>
      <c r="V100" s="633"/>
    </row>
    <row r="101" spans="2:22" ht="27" customHeight="1">
      <c r="B101" s="631"/>
      <c r="C101" s="632"/>
      <c r="D101" s="632"/>
      <c r="E101" s="632"/>
      <c r="F101" s="632"/>
      <c r="G101" s="632"/>
      <c r="H101" s="632"/>
      <c r="I101" s="632"/>
      <c r="J101" s="632"/>
      <c r="K101" s="632"/>
      <c r="L101" s="632"/>
      <c r="M101" s="632"/>
      <c r="N101" s="632"/>
      <c r="O101" s="632"/>
      <c r="P101" s="632"/>
      <c r="Q101" s="632"/>
      <c r="R101" s="632"/>
      <c r="S101" s="632"/>
      <c r="T101" s="632"/>
      <c r="U101" s="632"/>
      <c r="V101" s="633"/>
    </row>
    <row r="102" spans="2:22" ht="27" customHeight="1">
      <c r="B102" s="631"/>
      <c r="C102" s="632"/>
      <c r="D102" s="632"/>
      <c r="E102" s="632"/>
      <c r="F102" s="632"/>
      <c r="G102" s="632"/>
      <c r="H102" s="632"/>
      <c r="I102" s="632"/>
      <c r="J102" s="632"/>
      <c r="K102" s="632"/>
      <c r="L102" s="632"/>
      <c r="M102" s="632"/>
      <c r="N102" s="632"/>
      <c r="O102" s="632"/>
      <c r="P102" s="632"/>
      <c r="Q102" s="632"/>
      <c r="R102" s="632"/>
      <c r="S102" s="632"/>
      <c r="T102" s="632"/>
      <c r="U102" s="632"/>
      <c r="V102" s="633"/>
    </row>
    <row r="103" spans="2:22" ht="27" customHeight="1">
      <c r="B103" s="631"/>
      <c r="C103" s="632"/>
      <c r="D103" s="632"/>
      <c r="E103" s="632"/>
      <c r="F103" s="632"/>
      <c r="G103" s="632"/>
      <c r="H103" s="632"/>
      <c r="I103" s="632"/>
      <c r="J103" s="632"/>
      <c r="K103" s="632"/>
      <c r="L103" s="632"/>
      <c r="M103" s="632"/>
      <c r="N103" s="632"/>
      <c r="O103" s="632"/>
      <c r="P103" s="632"/>
      <c r="Q103" s="632"/>
      <c r="R103" s="632"/>
      <c r="S103" s="632"/>
      <c r="T103" s="632"/>
      <c r="U103" s="632"/>
      <c r="V103" s="633"/>
    </row>
    <row r="104" spans="2:22" ht="27" customHeight="1">
      <c r="B104" s="631"/>
      <c r="C104" s="632"/>
      <c r="D104" s="632"/>
      <c r="E104" s="632"/>
      <c r="F104" s="632"/>
      <c r="G104" s="632"/>
      <c r="H104" s="632"/>
      <c r="I104" s="632"/>
      <c r="J104" s="632"/>
      <c r="K104" s="632"/>
      <c r="L104" s="632"/>
      <c r="M104" s="632"/>
      <c r="N104" s="632"/>
      <c r="O104" s="632"/>
      <c r="P104" s="632"/>
      <c r="Q104" s="632"/>
      <c r="R104" s="632"/>
      <c r="S104" s="632"/>
      <c r="T104" s="632"/>
      <c r="U104" s="632"/>
      <c r="V104" s="633"/>
    </row>
    <row r="105" spans="2:22" ht="27" customHeight="1">
      <c r="B105" s="631"/>
      <c r="C105" s="632"/>
      <c r="D105" s="632"/>
      <c r="E105" s="632"/>
      <c r="F105" s="632"/>
      <c r="G105" s="632"/>
      <c r="H105" s="632"/>
      <c r="I105" s="632"/>
      <c r="J105" s="632"/>
      <c r="K105" s="632"/>
      <c r="L105" s="632"/>
      <c r="M105" s="632"/>
      <c r="N105" s="632"/>
      <c r="O105" s="632"/>
      <c r="P105" s="632"/>
      <c r="Q105" s="632"/>
      <c r="R105" s="632"/>
      <c r="S105" s="632"/>
      <c r="T105" s="632"/>
      <c r="U105" s="632"/>
      <c r="V105" s="633"/>
    </row>
    <row r="106" spans="2:22" ht="27" customHeight="1">
      <c r="B106" s="631"/>
      <c r="C106" s="632"/>
      <c r="D106" s="632"/>
      <c r="E106" s="632"/>
      <c r="F106" s="632"/>
      <c r="G106" s="632"/>
      <c r="H106" s="632"/>
      <c r="I106" s="632"/>
      <c r="J106" s="632"/>
      <c r="K106" s="632"/>
      <c r="L106" s="632"/>
      <c r="M106" s="632"/>
      <c r="N106" s="632"/>
      <c r="O106" s="632"/>
      <c r="P106" s="632"/>
      <c r="Q106" s="632"/>
      <c r="R106" s="632"/>
      <c r="S106" s="632"/>
      <c r="T106" s="632"/>
      <c r="U106" s="632"/>
      <c r="V106" s="633"/>
    </row>
    <row r="107" spans="2:22" ht="27" customHeight="1">
      <c r="B107" s="631"/>
      <c r="C107" s="632"/>
      <c r="D107" s="632"/>
      <c r="E107" s="632"/>
      <c r="F107" s="632"/>
      <c r="G107" s="632"/>
      <c r="H107" s="632"/>
      <c r="I107" s="632"/>
      <c r="J107" s="632"/>
      <c r="K107" s="632"/>
      <c r="L107" s="632"/>
      <c r="M107" s="632"/>
      <c r="N107" s="632"/>
      <c r="O107" s="632"/>
      <c r="P107" s="632"/>
      <c r="Q107" s="632"/>
      <c r="R107" s="632"/>
      <c r="S107" s="632"/>
      <c r="T107" s="632"/>
      <c r="U107" s="632"/>
      <c r="V107" s="633"/>
    </row>
    <row r="108" spans="2:22" ht="27" customHeight="1">
      <c r="B108" s="631"/>
      <c r="C108" s="632"/>
      <c r="D108" s="632"/>
      <c r="E108" s="632"/>
      <c r="F108" s="632"/>
      <c r="G108" s="632"/>
      <c r="H108" s="632"/>
      <c r="I108" s="632"/>
      <c r="J108" s="632"/>
      <c r="K108" s="632"/>
      <c r="L108" s="632"/>
      <c r="M108" s="632"/>
      <c r="N108" s="632"/>
      <c r="O108" s="632"/>
      <c r="P108" s="632"/>
      <c r="Q108" s="632"/>
      <c r="R108" s="632"/>
      <c r="S108" s="632"/>
      <c r="T108" s="632"/>
      <c r="U108" s="632"/>
      <c r="V108" s="633"/>
    </row>
    <row r="109" spans="2:22" ht="27" customHeight="1">
      <c r="B109" s="631"/>
      <c r="C109" s="632"/>
      <c r="D109" s="632"/>
      <c r="E109" s="632"/>
      <c r="F109" s="632"/>
      <c r="G109" s="632"/>
      <c r="H109" s="632"/>
      <c r="I109" s="632"/>
      <c r="J109" s="632"/>
      <c r="K109" s="632"/>
      <c r="L109" s="632"/>
      <c r="M109" s="632"/>
      <c r="N109" s="632"/>
      <c r="O109" s="632"/>
      <c r="P109" s="632"/>
      <c r="Q109" s="632"/>
      <c r="R109" s="632"/>
      <c r="S109" s="632"/>
      <c r="T109" s="632"/>
      <c r="U109" s="632"/>
      <c r="V109" s="633"/>
    </row>
    <row r="110" spans="2:22" ht="27" customHeight="1">
      <c r="B110" s="631"/>
      <c r="C110" s="632"/>
      <c r="D110" s="632"/>
      <c r="E110" s="632"/>
      <c r="F110" s="632"/>
      <c r="G110" s="632"/>
      <c r="H110" s="632"/>
      <c r="I110" s="632"/>
      <c r="J110" s="632"/>
      <c r="K110" s="632"/>
      <c r="L110" s="632"/>
      <c r="M110" s="632"/>
      <c r="N110" s="632"/>
      <c r="O110" s="632"/>
      <c r="P110" s="632"/>
      <c r="Q110" s="632"/>
      <c r="R110" s="632"/>
      <c r="S110" s="632"/>
      <c r="T110" s="632"/>
      <c r="U110" s="632"/>
      <c r="V110" s="633"/>
    </row>
    <row r="111" spans="2:22" ht="27" customHeight="1">
      <c r="B111" s="631"/>
      <c r="C111" s="632"/>
      <c r="D111" s="632"/>
      <c r="E111" s="632"/>
      <c r="F111" s="632"/>
      <c r="G111" s="632"/>
      <c r="H111" s="632"/>
      <c r="I111" s="632"/>
      <c r="J111" s="632"/>
      <c r="K111" s="632"/>
      <c r="L111" s="632"/>
      <c r="M111" s="632"/>
      <c r="N111" s="632"/>
      <c r="O111" s="632"/>
      <c r="P111" s="632"/>
      <c r="Q111" s="632"/>
      <c r="R111" s="632"/>
      <c r="S111" s="632"/>
      <c r="T111" s="632"/>
      <c r="U111" s="632"/>
      <c r="V111" s="633"/>
    </row>
    <row r="112" spans="2:22" ht="27" customHeight="1">
      <c r="B112" s="631"/>
      <c r="C112" s="632"/>
      <c r="D112" s="632"/>
      <c r="E112" s="632"/>
      <c r="F112" s="632"/>
      <c r="G112" s="632"/>
      <c r="H112" s="632"/>
      <c r="I112" s="632"/>
      <c r="J112" s="632"/>
      <c r="K112" s="632"/>
      <c r="L112" s="632"/>
      <c r="M112" s="632"/>
      <c r="N112" s="632"/>
      <c r="O112" s="632"/>
      <c r="P112" s="632"/>
      <c r="Q112" s="632"/>
      <c r="R112" s="632"/>
      <c r="S112" s="632"/>
      <c r="T112" s="632"/>
      <c r="U112" s="632"/>
      <c r="V112" s="633"/>
    </row>
    <row r="113" spans="2:22" ht="27" customHeight="1">
      <c r="B113" s="631"/>
      <c r="C113" s="632"/>
      <c r="D113" s="632"/>
      <c r="E113" s="632"/>
      <c r="F113" s="632"/>
      <c r="G113" s="632"/>
      <c r="H113" s="632"/>
      <c r="I113" s="632"/>
      <c r="J113" s="632"/>
      <c r="K113" s="632"/>
      <c r="L113" s="632"/>
      <c r="M113" s="632"/>
      <c r="N113" s="632"/>
      <c r="O113" s="632"/>
      <c r="P113" s="632"/>
      <c r="Q113" s="632"/>
      <c r="R113" s="632"/>
      <c r="S113" s="632"/>
      <c r="T113" s="632"/>
      <c r="U113" s="632"/>
      <c r="V113" s="633"/>
    </row>
    <row r="114" spans="2:22" ht="27" customHeight="1">
      <c r="B114" s="631"/>
      <c r="C114" s="632"/>
      <c r="D114" s="632"/>
      <c r="E114" s="632"/>
      <c r="F114" s="632"/>
      <c r="G114" s="632"/>
      <c r="H114" s="632"/>
      <c r="I114" s="632"/>
      <c r="J114" s="632"/>
      <c r="K114" s="632"/>
      <c r="L114" s="632"/>
      <c r="M114" s="632"/>
      <c r="N114" s="632"/>
      <c r="O114" s="632"/>
      <c r="P114" s="632"/>
      <c r="Q114" s="632"/>
      <c r="R114" s="632"/>
      <c r="S114" s="632"/>
      <c r="T114" s="632"/>
      <c r="U114" s="632"/>
      <c r="V114" s="633"/>
    </row>
    <row r="115" spans="2:22" ht="27" customHeight="1">
      <c r="B115" s="631"/>
      <c r="C115" s="632"/>
      <c r="D115" s="632"/>
      <c r="E115" s="632"/>
      <c r="F115" s="632"/>
      <c r="G115" s="632"/>
      <c r="H115" s="632"/>
      <c r="I115" s="632"/>
      <c r="J115" s="632"/>
      <c r="K115" s="632"/>
      <c r="L115" s="632"/>
      <c r="M115" s="632"/>
      <c r="N115" s="632"/>
      <c r="O115" s="632"/>
      <c r="P115" s="632"/>
      <c r="Q115" s="632"/>
      <c r="R115" s="632"/>
      <c r="S115" s="632"/>
      <c r="T115" s="632"/>
      <c r="U115" s="632"/>
      <c r="V115" s="633"/>
    </row>
    <row r="116" spans="2:22" ht="27" customHeight="1">
      <c r="B116" s="631"/>
      <c r="C116" s="632"/>
      <c r="D116" s="632"/>
      <c r="E116" s="632"/>
      <c r="F116" s="632"/>
      <c r="G116" s="632"/>
      <c r="H116" s="632"/>
      <c r="I116" s="632"/>
      <c r="J116" s="632"/>
      <c r="K116" s="632"/>
      <c r="L116" s="632"/>
      <c r="M116" s="632"/>
      <c r="N116" s="632"/>
      <c r="O116" s="632"/>
      <c r="P116" s="632"/>
      <c r="Q116" s="632"/>
      <c r="R116" s="632"/>
      <c r="S116" s="632"/>
      <c r="T116" s="632"/>
      <c r="U116" s="632"/>
      <c r="V116" s="633"/>
    </row>
    <row r="117" spans="2:22" ht="27" customHeight="1">
      <c r="B117" s="631"/>
      <c r="C117" s="632"/>
      <c r="D117" s="632"/>
      <c r="E117" s="632"/>
      <c r="F117" s="632"/>
      <c r="G117" s="632"/>
      <c r="H117" s="632"/>
      <c r="I117" s="632"/>
      <c r="J117" s="632"/>
      <c r="K117" s="632"/>
      <c r="L117" s="632"/>
      <c r="M117" s="632"/>
      <c r="N117" s="632"/>
      <c r="O117" s="632"/>
      <c r="P117" s="632"/>
      <c r="Q117" s="632"/>
      <c r="R117" s="632"/>
      <c r="S117" s="632"/>
      <c r="T117" s="632"/>
      <c r="U117" s="632"/>
      <c r="V117" s="633"/>
    </row>
    <row r="118" spans="2:22" ht="27" customHeight="1">
      <c r="B118" s="631"/>
      <c r="C118" s="632"/>
      <c r="D118" s="632"/>
      <c r="E118" s="632"/>
      <c r="F118" s="632"/>
      <c r="G118" s="632"/>
      <c r="H118" s="632"/>
      <c r="I118" s="632"/>
      <c r="J118" s="632"/>
      <c r="K118" s="632"/>
      <c r="L118" s="632"/>
      <c r="M118" s="632"/>
      <c r="N118" s="632"/>
      <c r="O118" s="632"/>
      <c r="P118" s="632"/>
      <c r="Q118" s="632"/>
      <c r="R118" s="632"/>
      <c r="S118" s="632"/>
      <c r="T118" s="632"/>
      <c r="U118" s="632"/>
      <c r="V118" s="633"/>
    </row>
    <row r="119" spans="2:22" ht="27" customHeight="1">
      <c r="B119" s="631"/>
      <c r="C119" s="632"/>
      <c r="D119" s="632"/>
      <c r="E119" s="632"/>
      <c r="F119" s="632"/>
      <c r="G119" s="632"/>
      <c r="H119" s="632"/>
      <c r="I119" s="632"/>
      <c r="J119" s="632"/>
      <c r="K119" s="632"/>
      <c r="L119" s="632"/>
      <c r="M119" s="632"/>
      <c r="N119" s="632"/>
      <c r="O119" s="632"/>
      <c r="P119" s="632"/>
      <c r="Q119" s="632"/>
      <c r="R119" s="632"/>
      <c r="S119" s="632"/>
      <c r="T119" s="632"/>
      <c r="U119" s="632"/>
      <c r="V119" s="633"/>
    </row>
    <row r="120" spans="2:22" ht="27" customHeight="1">
      <c r="B120" s="631"/>
      <c r="C120" s="632"/>
      <c r="D120" s="632"/>
      <c r="E120" s="632"/>
      <c r="F120" s="632"/>
      <c r="G120" s="632"/>
      <c r="H120" s="632"/>
      <c r="I120" s="632"/>
      <c r="J120" s="632"/>
      <c r="K120" s="632"/>
      <c r="L120" s="632"/>
      <c r="M120" s="632"/>
      <c r="N120" s="632"/>
      <c r="O120" s="632"/>
      <c r="P120" s="632"/>
      <c r="Q120" s="632"/>
      <c r="R120" s="632"/>
      <c r="S120" s="632"/>
      <c r="T120" s="632"/>
      <c r="U120" s="632"/>
      <c r="V120" s="633"/>
    </row>
    <row r="121" spans="2:22" ht="27" customHeight="1">
      <c r="B121" s="631"/>
      <c r="C121" s="632"/>
      <c r="D121" s="632"/>
      <c r="E121" s="632"/>
      <c r="F121" s="632"/>
      <c r="G121" s="632"/>
      <c r="H121" s="632"/>
      <c r="I121" s="632"/>
      <c r="J121" s="632"/>
      <c r="K121" s="632"/>
      <c r="L121" s="632"/>
      <c r="M121" s="632"/>
      <c r="N121" s="632"/>
      <c r="O121" s="632"/>
      <c r="P121" s="632"/>
      <c r="Q121" s="632"/>
      <c r="R121" s="632"/>
      <c r="S121" s="632"/>
      <c r="T121" s="632"/>
      <c r="U121" s="632"/>
      <c r="V121" s="633"/>
    </row>
    <row r="122" spans="2:22" ht="27" customHeight="1">
      <c r="B122" s="631"/>
      <c r="C122" s="632"/>
      <c r="D122" s="632"/>
      <c r="E122" s="632"/>
      <c r="F122" s="632"/>
      <c r="G122" s="632"/>
      <c r="H122" s="632"/>
      <c r="I122" s="632"/>
      <c r="J122" s="632"/>
      <c r="K122" s="632"/>
      <c r="L122" s="632"/>
      <c r="M122" s="632"/>
      <c r="N122" s="632"/>
      <c r="O122" s="632"/>
      <c r="P122" s="632"/>
      <c r="Q122" s="632"/>
      <c r="R122" s="632"/>
      <c r="S122" s="632"/>
      <c r="T122" s="632"/>
      <c r="U122" s="632"/>
      <c r="V122" s="633"/>
    </row>
    <row r="123" spans="2:22" ht="27" customHeight="1">
      <c r="B123" s="631"/>
      <c r="C123" s="632"/>
      <c r="D123" s="632"/>
      <c r="E123" s="632"/>
      <c r="F123" s="632"/>
      <c r="G123" s="632"/>
      <c r="H123" s="632"/>
      <c r="I123" s="632"/>
      <c r="J123" s="632"/>
      <c r="K123" s="632"/>
      <c r="L123" s="632"/>
      <c r="M123" s="632"/>
      <c r="N123" s="632"/>
      <c r="O123" s="632"/>
      <c r="P123" s="632"/>
      <c r="Q123" s="632"/>
      <c r="R123" s="632"/>
      <c r="S123" s="632"/>
      <c r="T123" s="632"/>
      <c r="U123" s="632"/>
      <c r="V123" s="633"/>
    </row>
    <row r="124" spans="2:22" ht="27" customHeight="1">
      <c r="B124" s="631"/>
      <c r="C124" s="632"/>
      <c r="D124" s="632"/>
      <c r="E124" s="632"/>
      <c r="F124" s="632"/>
      <c r="G124" s="632"/>
      <c r="H124" s="632"/>
      <c r="I124" s="632"/>
      <c r="J124" s="632"/>
      <c r="K124" s="632"/>
      <c r="L124" s="632"/>
      <c r="M124" s="632"/>
      <c r="N124" s="632"/>
      <c r="O124" s="632"/>
      <c r="P124" s="632"/>
      <c r="Q124" s="632"/>
      <c r="R124" s="632"/>
      <c r="S124" s="632"/>
      <c r="T124" s="632"/>
      <c r="U124" s="632"/>
      <c r="V124" s="633"/>
    </row>
    <row r="125" spans="2:22" ht="27" customHeight="1">
      <c r="B125" s="631"/>
      <c r="C125" s="632"/>
      <c r="D125" s="632"/>
      <c r="E125" s="632"/>
      <c r="F125" s="632"/>
      <c r="G125" s="632"/>
      <c r="H125" s="632"/>
      <c r="I125" s="632"/>
      <c r="J125" s="632"/>
      <c r="K125" s="632"/>
      <c r="L125" s="632"/>
      <c r="M125" s="632"/>
      <c r="N125" s="632"/>
      <c r="O125" s="632"/>
      <c r="P125" s="632"/>
      <c r="Q125" s="632"/>
      <c r="R125" s="632"/>
      <c r="S125" s="632"/>
      <c r="T125" s="632"/>
      <c r="U125" s="632"/>
      <c r="V125" s="633"/>
    </row>
    <row r="126" spans="2:22" ht="27" customHeight="1">
      <c r="B126" s="631"/>
      <c r="C126" s="632"/>
      <c r="D126" s="632"/>
      <c r="E126" s="632"/>
      <c r="F126" s="632"/>
      <c r="G126" s="632"/>
      <c r="H126" s="632"/>
      <c r="I126" s="632"/>
      <c r="J126" s="632"/>
      <c r="K126" s="632"/>
      <c r="L126" s="632"/>
      <c r="M126" s="632"/>
      <c r="N126" s="632"/>
      <c r="O126" s="632"/>
      <c r="P126" s="632"/>
      <c r="Q126" s="632"/>
      <c r="R126" s="632"/>
      <c r="S126" s="632"/>
      <c r="T126" s="632"/>
      <c r="U126" s="632"/>
      <c r="V126" s="633"/>
    </row>
    <row r="127" spans="2:22" ht="27" customHeight="1">
      <c r="B127" s="631"/>
      <c r="C127" s="632"/>
      <c r="D127" s="632"/>
      <c r="E127" s="632"/>
      <c r="F127" s="632"/>
      <c r="G127" s="632"/>
      <c r="H127" s="632"/>
      <c r="I127" s="632"/>
      <c r="J127" s="632"/>
      <c r="K127" s="632"/>
      <c r="L127" s="632"/>
      <c r="M127" s="632"/>
      <c r="N127" s="632"/>
      <c r="O127" s="632"/>
      <c r="P127" s="632"/>
      <c r="Q127" s="632"/>
      <c r="R127" s="632"/>
      <c r="S127" s="632"/>
      <c r="T127" s="632"/>
      <c r="U127" s="632"/>
      <c r="V127" s="633"/>
    </row>
    <row r="128" spans="2:22" ht="27" customHeight="1">
      <c r="B128" s="631"/>
      <c r="C128" s="632"/>
      <c r="D128" s="632"/>
      <c r="E128" s="632"/>
      <c r="F128" s="632"/>
      <c r="G128" s="632"/>
      <c r="H128" s="632"/>
      <c r="I128" s="632"/>
      <c r="J128" s="632"/>
      <c r="K128" s="632"/>
      <c r="L128" s="632"/>
      <c r="M128" s="632"/>
      <c r="N128" s="632"/>
      <c r="O128" s="632"/>
      <c r="P128" s="632"/>
      <c r="Q128" s="632"/>
      <c r="R128" s="632"/>
      <c r="S128" s="632"/>
      <c r="T128" s="632"/>
      <c r="U128" s="632"/>
      <c r="V128" s="633"/>
    </row>
    <row r="129" spans="2:22" ht="27" customHeight="1">
      <c r="B129" s="631"/>
      <c r="C129" s="632"/>
      <c r="D129" s="632"/>
      <c r="E129" s="632"/>
      <c r="F129" s="632"/>
      <c r="G129" s="632"/>
      <c r="H129" s="632"/>
      <c r="I129" s="632"/>
      <c r="J129" s="632"/>
      <c r="K129" s="632"/>
      <c r="L129" s="632"/>
      <c r="M129" s="632"/>
      <c r="N129" s="632"/>
      <c r="O129" s="632"/>
      <c r="P129" s="632"/>
      <c r="Q129" s="632"/>
      <c r="R129" s="632"/>
      <c r="S129" s="632"/>
      <c r="T129" s="632"/>
      <c r="U129" s="632"/>
      <c r="V129" s="633"/>
    </row>
    <row r="130" spans="2:22" ht="27" customHeight="1">
      <c r="B130" s="631"/>
      <c r="C130" s="632"/>
      <c r="D130" s="632"/>
      <c r="E130" s="632"/>
      <c r="F130" s="632"/>
      <c r="G130" s="632"/>
      <c r="H130" s="632"/>
      <c r="I130" s="632"/>
      <c r="J130" s="632"/>
      <c r="K130" s="632"/>
      <c r="L130" s="632"/>
      <c r="M130" s="632"/>
      <c r="N130" s="632"/>
      <c r="O130" s="632"/>
      <c r="P130" s="632"/>
      <c r="Q130" s="632"/>
      <c r="R130" s="632"/>
      <c r="S130" s="632"/>
      <c r="T130" s="632"/>
      <c r="U130" s="632"/>
      <c r="V130" s="633"/>
    </row>
    <row r="131" spans="2:22" ht="27" customHeight="1">
      <c r="B131" s="631"/>
      <c r="C131" s="632"/>
      <c r="D131" s="632"/>
      <c r="E131" s="632"/>
      <c r="F131" s="632"/>
      <c r="G131" s="632"/>
      <c r="H131" s="632"/>
      <c r="I131" s="632"/>
      <c r="J131" s="632"/>
      <c r="K131" s="632"/>
      <c r="L131" s="632"/>
      <c r="M131" s="632"/>
      <c r="N131" s="632"/>
      <c r="O131" s="632"/>
      <c r="P131" s="632"/>
      <c r="Q131" s="632"/>
      <c r="R131" s="632"/>
      <c r="S131" s="632"/>
      <c r="T131" s="632"/>
      <c r="U131" s="632"/>
      <c r="V131" s="633"/>
    </row>
    <row r="132" spans="2:22" ht="27" customHeight="1">
      <c r="B132" s="631"/>
      <c r="C132" s="632"/>
      <c r="D132" s="632"/>
      <c r="E132" s="632"/>
      <c r="F132" s="632"/>
      <c r="G132" s="632"/>
      <c r="H132" s="632"/>
      <c r="I132" s="632"/>
      <c r="J132" s="632"/>
      <c r="K132" s="632"/>
      <c r="L132" s="632"/>
      <c r="M132" s="632"/>
      <c r="N132" s="632"/>
      <c r="O132" s="632"/>
      <c r="P132" s="632"/>
      <c r="Q132" s="632"/>
      <c r="R132" s="632"/>
      <c r="S132" s="632"/>
      <c r="T132" s="632"/>
      <c r="U132" s="632"/>
      <c r="V132" s="633"/>
    </row>
    <row r="133" spans="2:22" ht="27" customHeight="1">
      <c r="B133" s="631"/>
      <c r="C133" s="632"/>
      <c r="D133" s="632"/>
      <c r="E133" s="632"/>
      <c r="F133" s="632"/>
      <c r="G133" s="632"/>
      <c r="H133" s="632"/>
      <c r="I133" s="632"/>
      <c r="J133" s="632"/>
      <c r="K133" s="632"/>
      <c r="L133" s="632"/>
      <c r="M133" s="632"/>
      <c r="N133" s="632"/>
      <c r="O133" s="632"/>
      <c r="P133" s="632"/>
      <c r="Q133" s="632"/>
      <c r="R133" s="632"/>
      <c r="S133" s="632"/>
      <c r="T133" s="632"/>
      <c r="U133" s="632"/>
      <c r="V133" s="633"/>
    </row>
    <row r="134" spans="2:22" ht="27" customHeight="1">
      <c r="B134" s="631"/>
      <c r="C134" s="632"/>
      <c r="D134" s="632"/>
      <c r="E134" s="632"/>
      <c r="F134" s="632"/>
      <c r="G134" s="632"/>
      <c r="H134" s="632"/>
      <c r="I134" s="632"/>
      <c r="J134" s="632"/>
      <c r="K134" s="632"/>
      <c r="L134" s="632"/>
      <c r="M134" s="632"/>
      <c r="N134" s="632"/>
      <c r="O134" s="632"/>
      <c r="P134" s="632"/>
      <c r="Q134" s="632"/>
      <c r="R134" s="632"/>
      <c r="S134" s="632"/>
      <c r="T134" s="632"/>
      <c r="U134" s="632"/>
      <c r="V134" s="633"/>
    </row>
    <row r="135" spans="2:22" ht="27" customHeight="1">
      <c r="B135" s="631"/>
      <c r="C135" s="632"/>
      <c r="D135" s="632"/>
      <c r="E135" s="632"/>
      <c r="F135" s="632"/>
      <c r="G135" s="632"/>
      <c r="H135" s="632"/>
      <c r="I135" s="632"/>
      <c r="J135" s="632"/>
      <c r="K135" s="632"/>
      <c r="L135" s="632"/>
      <c r="M135" s="632"/>
      <c r="N135" s="632"/>
      <c r="O135" s="632"/>
      <c r="P135" s="632"/>
      <c r="Q135" s="632"/>
      <c r="R135" s="632"/>
      <c r="S135" s="632"/>
      <c r="T135" s="632"/>
      <c r="U135" s="632"/>
      <c r="V135" s="633"/>
    </row>
    <row r="136" spans="2:22" ht="27" customHeight="1">
      <c r="B136" s="631"/>
      <c r="C136" s="632"/>
      <c r="D136" s="632"/>
      <c r="E136" s="632"/>
      <c r="F136" s="632"/>
      <c r="G136" s="632"/>
      <c r="H136" s="632"/>
      <c r="I136" s="632"/>
      <c r="J136" s="632"/>
      <c r="K136" s="632"/>
      <c r="L136" s="632"/>
      <c r="M136" s="632"/>
      <c r="N136" s="632"/>
      <c r="O136" s="632"/>
      <c r="P136" s="632"/>
      <c r="Q136" s="632"/>
      <c r="R136" s="632"/>
      <c r="S136" s="632"/>
      <c r="T136" s="632"/>
      <c r="U136" s="632"/>
      <c r="V136" s="633"/>
    </row>
    <row r="137" spans="2:22" ht="27" customHeight="1">
      <c r="B137" s="631"/>
      <c r="C137" s="632"/>
      <c r="D137" s="632"/>
      <c r="E137" s="632"/>
      <c r="F137" s="632"/>
      <c r="G137" s="632"/>
      <c r="H137" s="632"/>
      <c r="I137" s="632"/>
      <c r="J137" s="632"/>
      <c r="K137" s="632"/>
      <c r="L137" s="632"/>
      <c r="M137" s="632"/>
      <c r="N137" s="632"/>
      <c r="O137" s="632"/>
      <c r="P137" s="632"/>
      <c r="Q137" s="632"/>
      <c r="R137" s="632"/>
      <c r="S137" s="632"/>
      <c r="T137" s="632"/>
      <c r="U137" s="632"/>
      <c r="V137" s="633"/>
    </row>
    <row r="138" spans="2:22" ht="27" customHeight="1">
      <c r="B138" s="631"/>
      <c r="C138" s="632"/>
      <c r="D138" s="632"/>
      <c r="E138" s="632"/>
      <c r="F138" s="632"/>
      <c r="G138" s="632"/>
      <c r="H138" s="632"/>
      <c r="I138" s="632"/>
      <c r="J138" s="632"/>
      <c r="K138" s="632"/>
      <c r="L138" s="632"/>
      <c r="M138" s="632"/>
      <c r="N138" s="632"/>
      <c r="O138" s="632"/>
      <c r="P138" s="632"/>
      <c r="Q138" s="632"/>
      <c r="R138" s="632"/>
      <c r="S138" s="632"/>
      <c r="T138" s="632"/>
      <c r="U138" s="632"/>
      <c r="V138" s="633"/>
    </row>
    <row r="139" spans="2:22" ht="27" customHeight="1">
      <c r="B139" s="631"/>
      <c r="C139" s="632"/>
      <c r="D139" s="632"/>
      <c r="E139" s="632"/>
      <c r="F139" s="632"/>
      <c r="G139" s="632"/>
      <c r="H139" s="632"/>
      <c r="I139" s="632"/>
      <c r="J139" s="632"/>
      <c r="K139" s="632"/>
      <c r="L139" s="632"/>
      <c r="M139" s="632"/>
      <c r="N139" s="632"/>
      <c r="O139" s="632"/>
      <c r="P139" s="632"/>
      <c r="Q139" s="632"/>
      <c r="R139" s="632"/>
      <c r="S139" s="632"/>
      <c r="T139" s="632"/>
      <c r="U139" s="632"/>
      <c r="V139" s="633"/>
    </row>
    <row r="140" spans="2:22" ht="27" customHeight="1">
      <c r="B140" s="631"/>
      <c r="C140" s="632"/>
      <c r="D140" s="632"/>
      <c r="E140" s="632"/>
      <c r="F140" s="632"/>
      <c r="G140" s="632"/>
      <c r="H140" s="632"/>
      <c r="I140" s="632"/>
      <c r="J140" s="632"/>
      <c r="K140" s="632"/>
      <c r="L140" s="632"/>
      <c r="M140" s="632"/>
      <c r="N140" s="632"/>
      <c r="O140" s="632"/>
      <c r="P140" s="632"/>
      <c r="Q140" s="632"/>
      <c r="R140" s="632"/>
      <c r="S140" s="632"/>
      <c r="T140" s="632"/>
      <c r="U140" s="632"/>
      <c r="V140" s="633"/>
    </row>
    <row r="141" spans="2:22" ht="27" customHeight="1" thickBot="1">
      <c r="B141" s="634"/>
      <c r="C141" s="635"/>
      <c r="D141" s="635"/>
      <c r="E141" s="635"/>
      <c r="F141" s="635"/>
      <c r="G141" s="635"/>
      <c r="H141" s="635"/>
      <c r="I141" s="635"/>
      <c r="J141" s="635"/>
      <c r="K141" s="635"/>
      <c r="L141" s="635"/>
      <c r="M141" s="635"/>
      <c r="N141" s="635"/>
      <c r="O141" s="635"/>
      <c r="P141" s="635"/>
      <c r="Q141" s="635"/>
      <c r="R141" s="635"/>
      <c r="S141" s="635"/>
      <c r="T141" s="635"/>
      <c r="U141" s="635"/>
      <c r="V141" s="636"/>
    </row>
    <row r="142" spans="2:22" ht="27" customHeight="1">
      <c r="B142" s="82" t="s">
        <v>555</v>
      </c>
    </row>
    <row r="143" spans="2:22" ht="27" customHeight="1">
      <c r="B143" s="83" t="s">
        <v>556</v>
      </c>
    </row>
    <row r="144" spans="2:22" ht="27" customHeight="1">
      <c r="B144" s="83" t="s">
        <v>557</v>
      </c>
    </row>
    <row r="145" spans="2:2" ht="27" customHeight="1">
      <c r="B145" s="83" t="s">
        <v>558</v>
      </c>
    </row>
    <row r="146" spans="2:2" ht="27" customHeight="1"/>
    <row r="147" spans="2:2" ht="27" customHeight="1"/>
    <row r="148" spans="2:2" ht="27" customHeight="1"/>
    <row r="149" spans="2:2" ht="27" customHeight="1"/>
    <row r="150" spans="2:2" ht="27" customHeight="1"/>
    <row r="151" spans="2:2" ht="27" customHeight="1"/>
    <row r="152" spans="2:2" ht="27" customHeight="1"/>
    <row r="153" spans="2:2" ht="27" customHeight="1"/>
    <row r="154" spans="2:2" ht="27" customHeight="1"/>
    <row r="155" spans="2:2" ht="27" customHeight="1"/>
  </sheetData>
  <sheetProtection algorithmName="SHA-512" hashValue="7vQlyjnRVTXO1ZoEFGkF6V8WJq514ptzecTURAqqojDrxXZMJTlniGI3uWNfEBM4o4FG0+AaNyrDhOlIkH5NCw==" saltValue="ndu8g1aZEcfgiIzg2/zeVw==" spinCount="100000" sheet="1" formatCells="0" formatColumns="0" formatRows="0" insertColumns="0" insertRows="0" insertHyperlinks="0" deleteColumns="0" deleteRows="0"/>
  <mergeCells count="8">
    <mergeCell ref="B85:V141"/>
    <mergeCell ref="B2:V2"/>
    <mergeCell ref="B41:V77"/>
    <mergeCell ref="B1:V1"/>
    <mergeCell ref="B84:V84"/>
    <mergeCell ref="B3:V3"/>
    <mergeCell ref="B4:V39"/>
    <mergeCell ref="B40:V40"/>
  </mergeCells>
  <phoneticPr fontId="15"/>
  <pageMargins left="0.70866141732283472" right="0.31496062992125984" top="0.74803149606299213" bottom="0.35433070866141736" header="0.31496062992125984" footer="0.31496062992125984"/>
  <pageSetup paperSize="9" scale="21" orientation="portrait" r:id="rId1"/>
  <headerFooter>
    <oddFooter>&amp;Lsf07Hb2_f2_r1</oddFooter>
  </headerFooter>
  <rowBreaks count="1" manualBreakCount="1">
    <brk id="83" max="22"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3D01B-7C3F-4AA0-84E4-CBF9D002B92D}">
  <sheetPr>
    <tabColor rgb="FFFFC000"/>
    <pageSetUpPr fitToPage="1"/>
  </sheetPr>
  <dimension ref="A1:AI55"/>
  <sheetViews>
    <sheetView showWhiteSpace="0" view="pageBreakPreview" zoomScale="70" zoomScaleNormal="80" zoomScaleSheetLayoutView="70" zoomScalePageLayoutView="50" workbookViewId="0">
      <selection activeCell="C17" sqref="C17:Y17"/>
    </sheetView>
  </sheetViews>
  <sheetFormatPr defaultColWidth="8.58203125" defaultRowHeight="18"/>
  <cols>
    <col min="1" max="1" width="8.5" style="179" customWidth="1"/>
    <col min="2" max="9" width="6.33203125" style="179" customWidth="1"/>
    <col min="10" max="35" width="6.58203125" style="179" customWidth="1"/>
    <col min="36" max="36" width="3.08203125" style="179" customWidth="1"/>
    <col min="37" max="16384" width="8.58203125" style="179"/>
  </cols>
  <sheetData>
    <row r="1" spans="1:35">
      <c r="B1" s="728" t="s">
        <v>629</v>
      </c>
      <c r="C1" s="729"/>
      <c r="D1" s="729"/>
      <c r="E1" s="729"/>
      <c r="F1" s="729"/>
      <c r="G1" s="729"/>
      <c r="H1" s="729"/>
      <c r="I1" s="729"/>
      <c r="J1" s="729"/>
      <c r="K1" s="729"/>
      <c r="L1" s="729"/>
      <c r="M1" s="729"/>
      <c r="N1" s="729"/>
      <c r="O1" s="729"/>
      <c r="P1" s="729"/>
      <c r="Q1" s="729"/>
      <c r="R1" s="729"/>
      <c r="S1" s="729"/>
      <c r="T1" s="729"/>
      <c r="U1" s="729"/>
      <c r="V1" s="729"/>
      <c r="W1" s="729"/>
      <c r="X1" s="729"/>
      <c r="Y1" s="729"/>
      <c r="Z1" s="729"/>
      <c r="AA1" s="729"/>
      <c r="AB1" s="729"/>
      <c r="AC1" s="729"/>
      <c r="AD1" s="729"/>
      <c r="AE1" s="729"/>
      <c r="AF1" s="729"/>
      <c r="AG1" s="729"/>
      <c r="AH1" s="729"/>
      <c r="AI1" s="729"/>
    </row>
    <row r="2" spans="1:35" ht="29.15" customHeight="1" thickBot="1">
      <c r="A2" s="80"/>
      <c r="B2" s="730" t="s">
        <v>641</v>
      </c>
      <c r="C2" s="731"/>
      <c r="D2" s="731"/>
      <c r="E2" s="731"/>
      <c r="F2" s="731"/>
      <c r="G2" s="731"/>
      <c r="H2" s="731"/>
      <c r="I2" s="731"/>
      <c r="J2" s="731"/>
      <c r="K2" s="731"/>
      <c r="L2" s="731"/>
      <c r="M2" s="731"/>
      <c r="N2" s="731"/>
      <c r="O2" s="731"/>
      <c r="P2" s="731"/>
      <c r="Q2" s="731"/>
      <c r="R2" s="731"/>
      <c r="S2" s="731"/>
      <c r="T2" s="731"/>
      <c r="U2" s="731"/>
      <c r="V2" s="731"/>
      <c r="W2" s="731"/>
      <c r="X2" s="731"/>
      <c r="Y2" s="731"/>
      <c r="Z2" s="731"/>
      <c r="AA2" s="731"/>
      <c r="AB2" s="731"/>
      <c r="AC2" s="731"/>
      <c r="AD2" s="731"/>
      <c r="AE2" s="731"/>
      <c r="AF2" s="731"/>
      <c r="AG2" s="731"/>
      <c r="AH2" s="731"/>
      <c r="AI2" s="731"/>
    </row>
    <row r="3" spans="1:35" ht="21.65" customHeight="1">
      <c r="A3" s="80"/>
      <c r="B3" s="708" t="s">
        <v>582</v>
      </c>
      <c r="C3" s="701" t="s">
        <v>581</v>
      </c>
      <c r="D3" s="701" t="s">
        <v>580</v>
      </c>
      <c r="E3" s="702"/>
      <c r="F3" s="702"/>
      <c r="G3" s="701" t="s">
        <v>559</v>
      </c>
      <c r="H3" s="702"/>
      <c r="I3" s="704"/>
      <c r="J3" s="689" t="s">
        <v>608</v>
      </c>
      <c r="K3" s="690"/>
      <c r="L3" s="690"/>
      <c r="M3" s="690"/>
      <c r="N3" s="690"/>
      <c r="O3" s="690"/>
      <c r="P3" s="690"/>
      <c r="Q3" s="690"/>
      <c r="R3" s="690"/>
      <c r="S3" s="690"/>
      <c r="T3" s="690"/>
      <c r="U3" s="690"/>
      <c r="V3" s="691"/>
      <c r="W3" s="689" t="s">
        <v>609</v>
      </c>
      <c r="X3" s="690"/>
      <c r="Y3" s="690"/>
      <c r="Z3" s="690"/>
      <c r="AA3" s="690"/>
      <c r="AB3" s="690"/>
      <c r="AC3" s="690"/>
      <c r="AD3" s="690"/>
      <c r="AE3" s="690"/>
      <c r="AF3" s="690"/>
      <c r="AG3" s="690"/>
      <c r="AH3" s="690"/>
      <c r="AI3" s="691"/>
    </row>
    <row r="4" spans="1:35" ht="20">
      <c r="A4" s="80"/>
      <c r="B4" s="709"/>
      <c r="C4" s="703"/>
      <c r="D4" s="703"/>
      <c r="E4" s="703"/>
      <c r="F4" s="703"/>
      <c r="G4" s="703"/>
      <c r="H4" s="703"/>
      <c r="I4" s="705"/>
      <c r="J4" s="692" t="s">
        <v>593</v>
      </c>
      <c r="K4" s="693"/>
      <c r="L4" s="693"/>
      <c r="M4" s="693"/>
      <c r="N4" s="693"/>
      <c r="O4" s="694"/>
      <c r="P4" s="686" t="s">
        <v>590</v>
      </c>
      <c r="Q4" s="687"/>
      <c r="R4" s="687"/>
      <c r="S4" s="687"/>
      <c r="T4" s="687"/>
      <c r="U4" s="687"/>
      <c r="V4" s="688"/>
      <c r="W4" s="692" t="s">
        <v>593</v>
      </c>
      <c r="X4" s="693"/>
      <c r="Y4" s="693"/>
      <c r="Z4" s="693"/>
      <c r="AA4" s="693"/>
      <c r="AB4" s="694"/>
      <c r="AC4" s="686" t="s">
        <v>590</v>
      </c>
      <c r="AD4" s="687"/>
      <c r="AE4" s="687"/>
      <c r="AF4" s="687"/>
      <c r="AG4" s="687"/>
      <c r="AH4" s="687"/>
      <c r="AI4" s="688"/>
    </row>
    <row r="5" spans="1:35" ht="20">
      <c r="A5" s="80"/>
      <c r="B5" s="709"/>
      <c r="C5" s="703"/>
      <c r="D5" s="703"/>
      <c r="E5" s="703"/>
      <c r="F5" s="703"/>
      <c r="G5" s="703"/>
      <c r="H5" s="703"/>
      <c r="I5" s="705"/>
      <c r="J5" s="695" t="s">
        <v>628</v>
      </c>
      <c r="K5" s="696"/>
      <c r="L5" s="697"/>
      <c r="M5" s="698" t="s">
        <v>589</v>
      </c>
      <c r="N5" s="699"/>
      <c r="O5" s="699"/>
      <c r="P5" s="696" t="s">
        <v>590</v>
      </c>
      <c r="Q5" s="697"/>
      <c r="R5" s="195" t="s">
        <v>592</v>
      </c>
      <c r="S5" s="196" t="s">
        <v>591</v>
      </c>
      <c r="T5" s="697" t="s">
        <v>607</v>
      </c>
      <c r="U5" s="700"/>
      <c r="V5" s="197" t="s">
        <v>592</v>
      </c>
      <c r="W5" s="695" t="s">
        <v>628</v>
      </c>
      <c r="X5" s="696"/>
      <c r="Y5" s="697"/>
      <c r="Z5" s="698" t="s">
        <v>589</v>
      </c>
      <c r="AA5" s="699"/>
      <c r="AB5" s="699"/>
      <c r="AC5" s="696" t="s">
        <v>590</v>
      </c>
      <c r="AD5" s="697"/>
      <c r="AE5" s="195" t="s">
        <v>592</v>
      </c>
      <c r="AF5" s="196" t="s">
        <v>591</v>
      </c>
      <c r="AG5" s="697" t="s">
        <v>607</v>
      </c>
      <c r="AH5" s="700"/>
      <c r="AI5" s="197" t="s">
        <v>592</v>
      </c>
    </row>
    <row r="6" spans="1:35">
      <c r="A6" s="80"/>
      <c r="B6" s="706">
        <v>1</v>
      </c>
      <c r="C6" s="713" t="str" cm="1">
        <f t="array" aca="1" ref="C6" ca="1">IFERROR(IF(INDIRECT("対策個票"&amp;B6&amp;"!$D$5")=0,"",INDIRECT("対策個票"&amp;B6&amp;"!$D$5")),"")</f>
        <v>－</v>
      </c>
      <c r="D6" s="714" t="str" cm="1">
        <f t="array" aca="1" ref="D6" ca="1">IFERROR(IF(INDIRECT("対策個票"&amp;B6&amp;"!$f$11")=0,"",INDIRECT("対策個票"&amp;B6&amp;"!$f$11")),"-")</f>
        <v/>
      </c>
      <c r="E6" s="714"/>
      <c r="F6" s="714"/>
      <c r="G6" s="714" t="str" cm="1">
        <f t="array" aca="1" ref="G6" ca="1">IFERROR(IF(INDIRECT("対策個票"&amp;B6&amp;"!$f$15")=0,"",INDIRECT("対策個票"&amp;B6&amp;"!$f$15")),"-")</f>
        <v/>
      </c>
      <c r="H6" s="714"/>
      <c r="I6" s="715"/>
      <c r="J6" s="681"/>
      <c r="K6" s="682"/>
      <c r="L6" s="683"/>
      <c r="M6" s="684"/>
      <c r="N6" s="682"/>
      <c r="O6" s="682"/>
      <c r="P6" s="682"/>
      <c r="Q6" s="683"/>
      <c r="R6" s="664"/>
      <c r="S6" s="685"/>
      <c r="T6" s="682"/>
      <c r="U6" s="683"/>
      <c r="V6" s="670"/>
      <c r="W6" s="681"/>
      <c r="X6" s="682"/>
      <c r="Y6" s="683"/>
      <c r="Z6" s="684"/>
      <c r="AA6" s="682"/>
      <c r="AB6" s="682"/>
      <c r="AC6" s="682"/>
      <c r="AD6" s="683"/>
      <c r="AE6" s="664"/>
      <c r="AF6" s="685"/>
      <c r="AG6" s="682"/>
      <c r="AH6" s="683"/>
      <c r="AI6" s="670"/>
    </row>
    <row r="7" spans="1:35">
      <c r="A7" s="80"/>
      <c r="B7" s="707"/>
      <c r="C7" s="714"/>
      <c r="D7" s="714"/>
      <c r="E7" s="714"/>
      <c r="F7" s="714"/>
      <c r="G7" s="714"/>
      <c r="H7" s="714"/>
      <c r="I7" s="715"/>
      <c r="J7" s="681"/>
      <c r="K7" s="682"/>
      <c r="L7" s="683"/>
      <c r="M7" s="684"/>
      <c r="N7" s="682"/>
      <c r="O7" s="682"/>
      <c r="P7" s="682"/>
      <c r="Q7" s="683"/>
      <c r="R7" s="665"/>
      <c r="S7" s="685"/>
      <c r="T7" s="682"/>
      <c r="U7" s="683"/>
      <c r="V7" s="671"/>
      <c r="W7" s="681"/>
      <c r="X7" s="682"/>
      <c r="Y7" s="683"/>
      <c r="Z7" s="684"/>
      <c r="AA7" s="682"/>
      <c r="AB7" s="682"/>
      <c r="AC7" s="682"/>
      <c r="AD7" s="683"/>
      <c r="AE7" s="665"/>
      <c r="AF7" s="685"/>
      <c r="AG7" s="682"/>
      <c r="AH7" s="683"/>
      <c r="AI7" s="671"/>
    </row>
    <row r="8" spans="1:35" ht="20.5" customHeight="1">
      <c r="A8" s="80"/>
      <c r="B8" s="707"/>
      <c r="C8" s="714"/>
      <c r="D8" s="714"/>
      <c r="E8" s="714"/>
      <c r="F8" s="714"/>
      <c r="G8" s="714"/>
      <c r="H8" s="714"/>
      <c r="I8" s="715"/>
      <c r="J8" s="681"/>
      <c r="K8" s="682"/>
      <c r="L8" s="683"/>
      <c r="M8" s="684"/>
      <c r="N8" s="682"/>
      <c r="O8" s="682"/>
      <c r="P8" s="682"/>
      <c r="Q8" s="683"/>
      <c r="R8" s="665"/>
      <c r="S8" s="685"/>
      <c r="T8" s="682"/>
      <c r="U8" s="683"/>
      <c r="V8" s="671"/>
      <c r="W8" s="681"/>
      <c r="X8" s="682"/>
      <c r="Y8" s="683"/>
      <c r="Z8" s="684"/>
      <c r="AA8" s="682"/>
      <c r="AB8" s="682"/>
      <c r="AC8" s="682"/>
      <c r="AD8" s="683"/>
      <c r="AE8" s="665"/>
      <c r="AF8" s="685"/>
      <c r="AG8" s="682"/>
      <c r="AH8" s="683"/>
      <c r="AI8" s="671"/>
    </row>
    <row r="9" spans="1:35">
      <c r="A9" s="80"/>
      <c r="B9" s="707"/>
      <c r="C9" s="714"/>
      <c r="D9" s="714"/>
      <c r="E9" s="714"/>
      <c r="F9" s="714"/>
      <c r="G9" s="714"/>
      <c r="H9" s="714"/>
      <c r="I9" s="715"/>
      <c r="J9" s="681"/>
      <c r="K9" s="682"/>
      <c r="L9" s="683"/>
      <c r="M9" s="684"/>
      <c r="N9" s="682"/>
      <c r="O9" s="682"/>
      <c r="P9" s="682"/>
      <c r="Q9" s="683"/>
      <c r="R9" s="665"/>
      <c r="S9" s="685"/>
      <c r="T9" s="682"/>
      <c r="U9" s="683"/>
      <c r="V9" s="671"/>
      <c r="W9" s="681"/>
      <c r="X9" s="682"/>
      <c r="Y9" s="683"/>
      <c r="Z9" s="684"/>
      <c r="AA9" s="682"/>
      <c r="AB9" s="682"/>
      <c r="AC9" s="682"/>
      <c r="AD9" s="683"/>
      <c r="AE9" s="665"/>
      <c r="AF9" s="685"/>
      <c r="AG9" s="682"/>
      <c r="AH9" s="683"/>
      <c r="AI9" s="671"/>
    </row>
    <row r="10" spans="1:35">
      <c r="A10" s="80"/>
      <c r="B10" s="707"/>
      <c r="C10" s="714"/>
      <c r="D10" s="714"/>
      <c r="E10" s="714"/>
      <c r="F10" s="714"/>
      <c r="G10" s="714"/>
      <c r="H10" s="714"/>
      <c r="I10" s="715"/>
      <c r="J10" s="681"/>
      <c r="K10" s="682"/>
      <c r="L10" s="683"/>
      <c r="M10" s="684"/>
      <c r="N10" s="682"/>
      <c r="O10" s="682"/>
      <c r="P10" s="682"/>
      <c r="Q10" s="683"/>
      <c r="R10" s="666"/>
      <c r="S10" s="685"/>
      <c r="T10" s="682"/>
      <c r="U10" s="683"/>
      <c r="V10" s="672"/>
      <c r="W10" s="681"/>
      <c r="X10" s="682"/>
      <c r="Y10" s="683"/>
      <c r="Z10" s="684"/>
      <c r="AA10" s="682"/>
      <c r="AB10" s="682"/>
      <c r="AC10" s="682"/>
      <c r="AD10" s="683"/>
      <c r="AE10" s="666"/>
      <c r="AF10" s="685"/>
      <c r="AG10" s="682"/>
      <c r="AH10" s="683"/>
      <c r="AI10" s="672"/>
    </row>
    <row r="11" spans="1:35">
      <c r="A11" s="80"/>
      <c r="B11" s="706">
        <v>2</v>
      </c>
      <c r="C11" s="713" t="str" cm="1">
        <f t="array" aca="1" ref="C11" ca="1">IFERROR(IF(INDIRECT("対策個票"&amp;B11&amp;"!$D$5")=0,"",INDIRECT("対策個票"&amp;B11&amp;"!$D$5")),"")</f>
        <v>－</v>
      </c>
      <c r="D11" s="714" t="str" cm="1">
        <f t="array" aca="1" ref="D11" ca="1">IFERROR(IF(INDIRECT("対策個票"&amp;B11&amp;"!$f$11")=0,"",INDIRECT("対策個票"&amp;B11&amp;"!$f$11")),"-")</f>
        <v/>
      </c>
      <c r="E11" s="714"/>
      <c r="F11" s="714"/>
      <c r="G11" s="714" t="str" cm="1">
        <f t="array" aca="1" ref="G11" ca="1">IFERROR(IF(INDIRECT("対策個票"&amp;B11&amp;"!$f$15")=0,"",INDIRECT("対策個票"&amp;B11&amp;"!$f$15")),"-")</f>
        <v/>
      </c>
      <c r="H11" s="714"/>
      <c r="I11" s="715"/>
      <c r="J11" s="681"/>
      <c r="K11" s="682"/>
      <c r="L11" s="683"/>
      <c r="M11" s="684"/>
      <c r="N11" s="682"/>
      <c r="O11" s="682"/>
      <c r="P11" s="682"/>
      <c r="Q11" s="683"/>
      <c r="R11" s="664"/>
      <c r="S11" s="685"/>
      <c r="T11" s="682"/>
      <c r="U11" s="683"/>
      <c r="V11" s="670"/>
      <c r="W11" s="681"/>
      <c r="X11" s="682"/>
      <c r="Y11" s="683"/>
      <c r="Z11" s="684"/>
      <c r="AA11" s="682"/>
      <c r="AB11" s="682"/>
      <c r="AC11" s="682"/>
      <c r="AD11" s="683"/>
      <c r="AE11" s="664"/>
      <c r="AF11" s="685"/>
      <c r="AG11" s="682"/>
      <c r="AH11" s="683"/>
      <c r="AI11" s="670"/>
    </row>
    <row r="12" spans="1:35">
      <c r="A12" s="80"/>
      <c r="B12" s="707"/>
      <c r="C12" s="714"/>
      <c r="D12" s="714"/>
      <c r="E12" s="714"/>
      <c r="F12" s="714"/>
      <c r="G12" s="714"/>
      <c r="H12" s="714"/>
      <c r="I12" s="715"/>
      <c r="J12" s="681"/>
      <c r="K12" s="682"/>
      <c r="L12" s="683"/>
      <c r="M12" s="684"/>
      <c r="N12" s="682"/>
      <c r="O12" s="682"/>
      <c r="P12" s="682"/>
      <c r="Q12" s="683"/>
      <c r="R12" s="665"/>
      <c r="S12" s="685"/>
      <c r="T12" s="682"/>
      <c r="U12" s="683"/>
      <c r="V12" s="671"/>
      <c r="W12" s="681"/>
      <c r="X12" s="682"/>
      <c r="Y12" s="683"/>
      <c r="Z12" s="684"/>
      <c r="AA12" s="682"/>
      <c r="AB12" s="682"/>
      <c r="AC12" s="682"/>
      <c r="AD12" s="683"/>
      <c r="AE12" s="665"/>
      <c r="AF12" s="685"/>
      <c r="AG12" s="682"/>
      <c r="AH12" s="683"/>
      <c r="AI12" s="671"/>
    </row>
    <row r="13" spans="1:35">
      <c r="A13" s="80"/>
      <c r="B13" s="707"/>
      <c r="C13" s="714"/>
      <c r="D13" s="714"/>
      <c r="E13" s="714"/>
      <c r="F13" s="714"/>
      <c r="G13" s="714"/>
      <c r="H13" s="714"/>
      <c r="I13" s="715"/>
      <c r="J13" s="681"/>
      <c r="K13" s="682"/>
      <c r="L13" s="683"/>
      <c r="M13" s="684"/>
      <c r="N13" s="682"/>
      <c r="O13" s="682"/>
      <c r="P13" s="682"/>
      <c r="Q13" s="683"/>
      <c r="R13" s="665"/>
      <c r="S13" s="685"/>
      <c r="T13" s="682"/>
      <c r="U13" s="683"/>
      <c r="V13" s="671"/>
      <c r="W13" s="681"/>
      <c r="X13" s="682"/>
      <c r="Y13" s="683"/>
      <c r="Z13" s="684"/>
      <c r="AA13" s="682"/>
      <c r="AB13" s="682"/>
      <c r="AC13" s="682"/>
      <c r="AD13" s="683"/>
      <c r="AE13" s="665"/>
      <c r="AF13" s="685"/>
      <c r="AG13" s="682"/>
      <c r="AH13" s="683"/>
      <c r="AI13" s="671"/>
    </row>
    <row r="14" spans="1:35">
      <c r="A14" s="80"/>
      <c r="B14" s="707"/>
      <c r="C14" s="714"/>
      <c r="D14" s="714"/>
      <c r="E14" s="714"/>
      <c r="F14" s="714"/>
      <c r="G14" s="714"/>
      <c r="H14" s="714"/>
      <c r="I14" s="715"/>
      <c r="J14" s="681"/>
      <c r="K14" s="682"/>
      <c r="L14" s="683"/>
      <c r="M14" s="684"/>
      <c r="N14" s="682"/>
      <c r="O14" s="682"/>
      <c r="P14" s="682"/>
      <c r="Q14" s="683"/>
      <c r="R14" s="665"/>
      <c r="S14" s="685"/>
      <c r="T14" s="682"/>
      <c r="U14" s="683"/>
      <c r="V14" s="671"/>
      <c r="W14" s="681"/>
      <c r="X14" s="682"/>
      <c r="Y14" s="683"/>
      <c r="Z14" s="684"/>
      <c r="AA14" s="682"/>
      <c r="AB14" s="682"/>
      <c r="AC14" s="682"/>
      <c r="AD14" s="683"/>
      <c r="AE14" s="665"/>
      <c r="AF14" s="685"/>
      <c r="AG14" s="682"/>
      <c r="AH14" s="683"/>
      <c r="AI14" s="671"/>
    </row>
    <row r="15" spans="1:35">
      <c r="A15" s="80"/>
      <c r="B15" s="707"/>
      <c r="C15" s="714"/>
      <c r="D15" s="714"/>
      <c r="E15" s="714"/>
      <c r="F15" s="714"/>
      <c r="G15" s="714"/>
      <c r="H15" s="714"/>
      <c r="I15" s="715"/>
      <c r="J15" s="681"/>
      <c r="K15" s="682"/>
      <c r="L15" s="683"/>
      <c r="M15" s="684"/>
      <c r="N15" s="682"/>
      <c r="O15" s="682"/>
      <c r="P15" s="682"/>
      <c r="Q15" s="683"/>
      <c r="R15" s="666"/>
      <c r="S15" s="685"/>
      <c r="T15" s="682"/>
      <c r="U15" s="683"/>
      <c r="V15" s="672"/>
      <c r="W15" s="681"/>
      <c r="X15" s="682"/>
      <c r="Y15" s="683"/>
      <c r="Z15" s="684"/>
      <c r="AA15" s="682"/>
      <c r="AB15" s="682"/>
      <c r="AC15" s="682"/>
      <c r="AD15" s="683"/>
      <c r="AE15" s="666"/>
      <c r="AF15" s="685"/>
      <c r="AG15" s="682"/>
      <c r="AH15" s="683"/>
      <c r="AI15" s="672"/>
    </row>
    <row r="16" spans="1:35">
      <c r="A16" s="80"/>
      <c r="B16" s="706">
        <v>3</v>
      </c>
      <c r="C16" s="713" t="str" cm="1">
        <f t="array" aca="1" ref="C16" ca="1">IFERROR(IF(INDIRECT("対策個票"&amp;B16&amp;"!$D$5")=0,"",INDIRECT("対策個票"&amp;B16&amp;"!$D$5")),"")</f>
        <v>－</v>
      </c>
      <c r="D16" s="714" t="str" cm="1">
        <f t="array" aca="1" ref="D16" ca="1">IFERROR(IF(INDIRECT("対策個票"&amp;B16&amp;"!$f$11")=0,"",INDIRECT("対策個票"&amp;B16&amp;"!$f$11")),"-")</f>
        <v/>
      </c>
      <c r="E16" s="714"/>
      <c r="F16" s="714"/>
      <c r="G16" s="714" t="str" cm="1">
        <f t="array" aca="1" ref="G16" ca="1">IFERROR(IF(INDIRECT("対策個票"&amp;B16&amp;"!$f$15")=0,"",INDIRECT("対策個票"&amp;B16&amp;"!$f$15")),"-")</f>
        <v/>
      </c>
      <c r="H16" s="714"/>
      <c r="I16" s="715"/>
      <c r="J16" s="681"/>
      <c r="K16" s="682"/>
      <c r="L16" s="683"/>
      <c r="M16" s="684"/>
      <c r="N16" s="682"/>
      <c r="O16" s="682"/>
      <c r="P16" s="682"/>
      <c r="Q16" s="683"/>
      <c r="R16" s="664"/>
      <c r="S16" s="685"/>
      <c r="T16" s="682"/>
      <c r="U16" s="683"/>
      <c r="V16" s="670"/>
      <c r="W16" s="681"/>
      <c r="X16" s="682"/>
      <c r="Y16" s="683"/>
      <c r="Z16" s="684"/>
      <c r="AA16" s="682"/>
      <c r="AB16" s="682"/>
      <c r="AC16" s="682"/>
      <c r="AD16" s="683"/>
      <c r="AE16" s="664"/>
      <c r="AF16" s="685"/>
      <c r="AG16" s="682"/>
      <c r="AH16" s="683"/>
      <c r="AI16" s="670"/>
    </row>
    <row r="17" spans="1:35">
      <c r="A17" s="80"/>
      <c r="B17" s="707"/>
      <c r="C17" s="714"/>
      <c r="D17" s="714"/>
      <c r="E17" s="714"/>
      <c r="F17" s="714"/>
      <c r="G17" s="714"/>
      <c r="H17" s="714"/>
      <c r="I17" s="715"/>
      <c r="J17" s="681"/>
      <c r="K17" s="682"/>
      <c r="L17" s="683"/>
      <c r="M17" s="684"/>
      <c r="N17" s="682"/>
      <c r="O17" s="682"/>
      <c r="P17" s="682"/>
      <c r="Q17" s="683"/>
      <c r="R17" s="665"/>
      <c r="S17" s="685"/>
      <c r="T17" s="682"/>
      <c r="U17" s="683"/>
      <c r="V17" s="671"/>
      <c r="W17" s="681"/>
      <c r="X17" s="682"/>
      <c r="Y17" s="683"/>
      <c r="Z17" s="684"/>
      <c r="AA17" s="682"/>
      <c r="AB17" s="682"/>
      <c r="AC17" s="682"/>
      <c r="AD17" s="683"/>
      <c r="AE17" s="665"/>
      <c r="AF17" s="685"/>
      <c r="AG17" s="682"/>
      <c r="AH17" s="683"/>
      <c r="AI17" s="671"/>
    </row>
    <row r="18" spans="1:35">
      <c r="A18" s="80"/>
      <c r="B18" s="707"/>
      <c r="C18" s="714"/>
      <c r="D18" s="714"/>
      <c r="E18" s="714"/>
      <c r="F18" s="714"/>
      <c r="G18" s="714"/>
      <c r="H18" s="714"/>
      <c r="I18" s="715"/>
      <c r="J18" s="681"/>
      <c r="K18" s="682"/>
      <c r="L18" s="683"/>
      <c r="M18" s="684"/>
      <c r="N18" s="682"/>
      <c r="O18" s="682"/>
      <c r="P18" s="682"/>
      <c r="Q18" s="683"/>
      <c r="R18" s="665"/>
      <c r="S18" s="685"/>
      <c r="T18" s="682"/>
      <c r="U18" s="683"/>
      <c r="V18" s="671"/>
      <c r="W18" s="681"/>
      <c r="X18" s="682"/>
      <c r="Y18" s="683"/>
      <c r="Z18" s="684"/>
      <c r="AA18" s="682"/>
      <c r="AB18" s="682"/>
      <c r="AC18" s="682"/>
      <c r="AD18" s="683"/>
      <c r="AE18" s="665"/>
      <c r="AF18" s="685"/>
      <c r="AG18" s="682"/>
      <c r="AH18" s="683"/>
      <c r="AI18" s="671"/>
    </row>
    <row r="19" spans="1:35">
      <c r="A19" s="80"/>
      <c r="B19" s="707"/>
      <c r="C19" s="714"/>
      <c r="D19" s="714"/>
      <c r="E19" s="714"/>
      <c r="F19" s="714"/>
      <c r="G19" s="714"/>
      <c r="H19" s="714"/>
      <c r="I19" s="715"/>
      <c r="J19" s="681"/>
      <c r="K19" s="682"/>
      <c r="L19" s="683"/>
      <c r="M19" s="684"/>
      <c r="N19" s="682"/>
      <c r="O19" s="682"/>
      <c r="P19" s="682"/>
      <c r="Q19" s="683"/>
      <c r="R19" s="665"/>
      <c r="S19" s="685"/>
      <c r="T19" s="682"/>
      <c r="U19" s="683"/>
      <c r="V19" s="671"/>
      <c r="W19" s="681"/>
      <c r="X19" s="682"/>
      <c r="Y19" s="683"/>
      <c r="Z19" s="684"/>
      <c r="AA19" s="682"/>
      <c r="AB19" s="682"/>
      <c r="AC19" s="682"/>
      <c r="AD19" s="683"/>
      <c r="AE19" s="665"/>
      <c r="AF19" s="685"/>
      <c r="AG19" s="682"/>
      <c r="AH19" s="683"/>
      <c r="AI19" s="671"/>
    </row>
    <row r="20" spans="1:35">
      <c r="A20" s="80"/>
      <c r="B20" s="707"/>
      <c r="C20" s="714"/>
      <c r="D20" s="714"/>
      <c r="E20" s="714"/>
      <c r="F20" s="714"/>
      <c r="G20" s="714"/>
      <c r="H20" s="714"/>
      <c r="I20" s="715"/>
      <c r="J20" s="681"/>
      <c r="K20" s="682"/>
      <c r="L20" s="683"/>
      <c r="M20" s="684"/>
      <c r="N20" s="682"/>
      <c r="O20" s="682"/>
      <c r="P20" s="682"/>
      <c r="Q20" s="683"/>
      <c r="R20" s="666"/>
      <c r="S20" s="685"/>
      <c r="T20" s="682"/>
      <c r="U20" s="683"/>
      <c r="V20" s="672"/>
      <c r="W20" s="681"/>
      <c r="X20" s="682"/>
      <c r="Y20" s="683"/>
      <c r="Z20" s="684"/>
      <c r="AA20" s="682"/>
      <c r="AB20" s="682"/>
      <c r="AC20" s="682"/>
      <c r="AD20" s="683"/>
      <c r="AE20" s="666"/>
      <c r="AF20" s="685"/>
      <c r="AG20" s="682"/>
      <c r="AH20" s="683"/>
      <c r="AI20" s="672"/>
    </row>
    <row r="21" spans="1:35">
      <c r="A21" s="80"/>
      <c r="B21" s="706">
        <v>4</v>
      </c>
      <c r="C21" s="713" t="str" cm="1">
        <f t="array" aca="1" ref="C21" ca="1">IFERROR(IF(INDIRECT("対策個票"&amp;B21&amp;"!$D$5")=0,"",INDIRECT("対策個票"&amp;B21&amp;"!$D$5")),"")</f>
        <v>－</v>
      </c>
      <c r="D21" s="714" t="str" cm="1">
        <f t="array" aca="1" ref="D21" ca="1">IFERROR(IF(INDIRECT("対策個票"&amp;B21&amp;"!$f$11")=0,"",INDIRECT("対策個票"&amp;B21&amp;"!$f$11")),"-")</f>
        <v/>
      </c>
      <c r="E21" s="714"/>
      <c r="F21" s="714"/>
      <c r="G21" s="714" t="str" cm="1">
        <f t="array" aca="1" ref="G21" ca="1">IFERROR(IF(INDIRECT("対策個票"&amp;B21&amp;"!$f$15")=0,"",INDIRECT("対策個票"&amp;B21&amp;"!$f$15")),"-")</f>
        <v/>
      </c>
      <c r="H21" s="714"/>
      <c r="I21" s="715"/>
      <c r="J21" s="681"/>
      <c r="K21" s="682"/>
      <c r="L21" s="683"/>
      <c r="M21" s="684"/>
      <c r="N21" s="682"/>
      <c r="O21" s="682"/>
      <c r="P21" s="682"/>
      <c r="Q21" s="683"/>
      <c r="R21" s="664"/>
      <c r="S21" s="685"/>
      <c r="T21" s="682"/>
      <c r="U21" s="683"/>
      <c r="V21" s="670"/>
      <c r="W21" s="681"/>
      <c r="X21" s="682"/>
      <c r="Y21" s="683"/>
      <c r="Z21" s="684"/>
      <c r="AA21" s="682"/>
      <c r="AB21" s="682"/>
      <c r="AC21" s="682"/>
      <c r="AD21" s="683"/>
      <c r="AE21" s="664"/>
      <c r="AF21" s="685"/>
      <c r="AG21" s="682"/>
      <c r="AH21" s="683"/>
      <c r="AI21" s="670"/>
    </row>
    <row r="22" spans="1:35">
      <c r="A22" s="80"/>
      <c r="B22" s="707"/>
      <c r="C22" s="714"/>
      <c r="D22" s="714"/>
      <c r="E22" s="714"/>
      <c r="F22" s="714"/>
      <c r="G22" s="714"/>
      <c r="H22" s="714"/>
      <c r="I22" s="715"/>
      <c r="J22" s="681"/>
      <c r="K22" s="682"/>
      <c r="L22" s="683"/>
      <c r="M22" s="684"/>
      <c r="N22" s="682"/>
      <c r="O22" s="682"/>
      <c r="P22" s="682"/>
      <c r="Q22" s="683"/>
      <c r="R22" s="665"/>
      <c r="S22" s="685"/>
      <c r="T22" s="682"/>
      <c r="U22" s="683"/>
      <c r="V22" s="671"/>
      <c r="W22" s="681"/>
      <c r="X22" s="682"/>
      <c r="Y22" s="683"/>
      <c r="Z22" s="684"/>
      <c r="AA22" s="682"/>
      <c r="AB22" s="682"/>
      <c r="AC22" s="682"/>
      <c r="AD22" s="683"/>
      <c r="AE22" s="665"/>
      <c r="AF22" s="685"/>
      <c r="AG22" s="682"/>
      <c r="AH22" s="683"/>
      <c r="AI22" s="671"/>
    </row>
    <row r="23" spans="1:35">
      <c r="A23" s="80"/>
      <c r="B23" s="707"/>
      <c r="C23" s="714"/>
      <c r="D23" s="714"/>
      <c r="E23" s="714"/>
      <c r="F23" s="714"/>
      <c r="G23" s="714"/>
      <c r="H23" s="714"/>
      <c r="I23" s="715"/>
      <c r="J23" s="681"/>
      <c r="K23" s="682"/>
      <c r="L23" s="683"/>
      <c r="M23" s="684"/>
      <c r="N23" s="682"/>
      <c r="O23" s="682"/>
      <c r="P23" s="682"/>
      <c r="Q23" s="683"/>
      <c r="R23" s="665"/>
      <c r="S23" s="685"/>
      <c r="T23" s="682"/>
      <c r="U23" s="683"/>
      <c r="V23" s="671"/>
      <c r="W23" s="681"/>
      <c r="X23" s="682"/>
      <c r="Y23" s="683"/>
      <c r="Z23" s="684"/>
      <c r="AA23" s="682"/>
      <c r="AB23" s="682"/>
      <c r="AC23" s="682"/>
      <c r="AD23" s="683"/>
      <c r="AE23" s="665"/>
      <c r="AF23" s="685"/>
      <c r="AG23" s="682"/>
      <c r="AH23" s="683"/>
      <c r="AI23" s="671"/>
    </row>
    <row r="24" spans="1:35">
      <c r="A24" s="80"/>
      <c r="B24" s="707"/>
      <c r="C24" s="714"/>
      <c r="D24" s="714"/>
      <c r="E24" s="714"/>
      <c r="F24" s="714"/>
      <c r="G24" s="714"/>
      <c r="H24" s="714"/>
      <c r="I24" s="715"/>
      <c r="J24" s="681"/>
      <c r="K24" s="682"/>
      <c r="L24" s="683"/>
      <c r="M24" s="684"/>
      <c r="N24" s="682"/>
      <c r="O24" s="682"/>
      <c r="P24" s="682"/>
      <c r="Q24" s="683"/>
      <c r="R24" s="665"/>
      <c r="S24" s="685"/>
      <c r="T24" s="682"/>
      <c r="U24" s="683"/>
      <c r="V24" s="671"/>
      <c r="W24" s="681"/>
      <c r="X24" s="682"/>
      <c r="Y24" s="683"/>
      <c r="Z24" s="684"/>
      <c r="AA24" s="682"/>
      <c r="AB24" s="682"/>
      <c r="AC24" s="682"/>
      <c r="AD24" s="683"/>
      <c r="AE24" s="665"/>
      <c r="AF24" s="685"/>
      <c r="AG24" s="682"/>
      <c r="AH24" s="683"/>
      <c r="AI24" s="671"/>
    </row>
    <row r="25" spans="1:35">
      <c r="A25" s="80"/>
      <c r="B25" s="707"/>
      <c r="C25" s="714"/>
      <c r="D25" s="714"/>
      <c r="E25" s="714"/>
      <c r="F25" s="714"/>
      <c r="G25" s="714"/>
      <c r="H25" s="714"/>
      <c r="I25" s="715"/>
      <c r="J25" s="681"/>
      <c r="K25" s="682"/>
      <c r="L25" s="683"/>
      <c r="M25" s="684"/>
      <c r="N25" s="682"/>
      <c r="O25" s="682"/>
      <c r="P25" s="682"/>
      <c r="Q25" s="683"/>
      <c r="R25" s="666"/>
      <c r="S25" s="685"/>
      <c r="T25" s="682"/>
      <c r="U25" s="683"/>
      <c r="V25" s="672"/>
      <c r="W25" s="681"/>
      <c r="X25" s="682"/>
      <c r="Y25" s="683"/>
      <c r="Z25" s="684"/>
      <c r="AA25" s="682"/>
      <c r="AB25" s="682"/>
      <c r="AC25" s="682"/>
      <c r="AD25" s="683"/>
      <c r="AE25" s="666"/>
      <c r="AF25" s="685"/>
      <c r="AG25" s="682"/>
      <c r="AH25" s="683"/>
      <c r="AI25" s="672"/>
    </row>
    <row r="26" spans="1:35">
      <c r="A26" s="80"/>
      <c r="B26" s="706">
        <v>5</v>
      </c>
      <c r="C26" s="713" t="str" cm="1">
        <f t="array" aca="1" ref="C26" ca="1">IFERROR(IF(INDIRECT("対策個票"&amp;B26&amp;"!$D$5")=0,"",INDIRECT("対策個票"&amp;B26&amp;"!$D$5")),"")</f>
        <v>－</v>
      </c>
      <c r="D26" s="714" t="str" cm="1">
        <f t="array" aca="1" ref="D26" ca="1">IFERROR(IF(INDIRECT("対策個票"&amp;B26&amp;"!$f$11")=0,"",INDIRECT("対策個票"&amp;B26&amp;"!$f$11")),"-")</f>
        <v/>
      </c>
      <c r="E26" s="714"/>
      <c r="F26" s="714"/>
      <c r="G26" s="714" t="str" cm="1">
        <f t="array" aca="1" ref="G26" ca="1">IFERROR(IF(INDIRECT("対策個票"&amp;B26&amp;"!$f$15")=0,"",INDIRECT("対策個票"&amp;B26&amp;"!$f$15")),"-")</f>
        <v/>
      </c>
      <c r="H26" s="714"/>
      <c r="I26" s="715"/>
      <c r="J26" s="681"/>
      <c r="K26" s="682"/>
      <c r="L26" s="683"/>
      <c r="M26" s="684"/>
      <c r="N26" s="682"/>
      <c r="O26" s="682"/>
      <c r="P26" s="682"/>
      <c r="Q26" s="683"/>
      <c r="R26" s="664"/>
      <c r="S26" s="685"/>
      <c r="T26" s="682"/>
      <c r="U26" s="683"/>
      <c r="V26" s="670"/>
      <c r="W26" s="681"/>
      <c r="X26" s="682"/>
      <c r="Y26" s="683"/>
      <c r="Z26" s="684"/>
      <c r="AA26" s="682"/>
      <c r="AB26" s="682"/>
      <c r="AC26" s="682"/>
      <c r="AD26" s="683"/>
      <c r="AE26" s="664"/>
      <c r="AF26" s="685"/>
      <c r="AG26" s="682"/>
      <c r="AH26" s="683"/>
      <c r="AI26" s="670"/>
    </row>
    <row r="27" spans="1:35">
      <c r="A27" s="80"/>
      <c r="B27" s="707"/>
      <c r="C27" s="714"/>
      <c r="D27" s="714"/>
      <c r="E27" s="714"/>
      <c r="F27" s="714"/>
      <c r="G27" s="714"/>
      <c r="H27" s="714"/>
      <c r="I27" s="715"/>
      <c r="J27" s="681"/>
      <c r="K27" s="682"/>
      <c r="L27" s="683"/>
      <c r="M27" s="684"/>
      <c r="N27" s="682"/>
      <c r="O27" s="682"/>
      <c r="P27" s="682"/>
      <c r="Q27" s="683"/>
      <c r="R27" s="665"/>
      <c r="S27" s="685"/>
      <c r="T27" s="682"/>
      <c r="U27" s="683"/>
      <c r="V27" s="671"/>
      <c r="W27" s="681"/>
      <c r="X27" s="682"/>
      <c r="Y27" s="683"/>
      <c r="Z27" s="684"/>
      <c r="AA27" s="682"/>
      <c r="AB27" s="682"/>
      <c r="AC27" s="682"/>
      <c r="AD27" s="683"/>
      <c r="AE27" s="665"/>
      <c r="AF27" s="685"/>
      <c r="AG27" s="682"/>
      <c r="AH27" s="683"/>
      <c r="AI27" s="671"/>
    </row>
    <row r="28" spans="1:35">
      <c r="A28" s="80"/>
      <c r="B28" s="707"/>
      <c r="C28" s="714"/>
      <c r="D28" s="714"/>
      <c r="E28" s="714"/>
      <c r="F28" s="714"/>
      <c r="G28" s="714"/>
      <c r="H28" s="714"/>
      <c r="I28" s="715"/>
      <c r="J28" s="681"/>
      <c r="K28" s="682"/>
      <c r="L28" s="683"/>
      <c r="M28" s="684"/>
      <c r="N28" s="682"/>
      <c r="O28" s="682"/>
      <c r="P28" s="682"/>
      <c r="Q28" s="683"/>
      <c r="R28" s="665"/>
      <c r="S28" s="685"/>
      <c r="T28" s="682"/>
      <c r="U28" s="683"/>
      <c r="V28" s="671"/>
      <c r="W28" s="681"/>
      <c r="X28" s="682"/>
      <c r="Y28" s="683"/>
      <c r="Z28" s="684"/>
      <c r="AA28" s="682"/>
      <c r="AB28" s="682"/>
      <c r="AC28" s="682"/>
      <c r="AD28" s="683"/>
      <c r="AE28" s="665"/>
      <c r="AF28" s="685"/>
      <c r="AG28" s="682"/>
      <c r="AH28" s="683"/>
      <c r="AI28" s="671"/>
    </row>
    <row r="29" spans="1:35">
      <c r="A29" s="80"/>
      <c r="B29" s="707"/>
      <c r="C29" s="714"/>
      <c r="D29" s="714"/>
      <c r="E29" s="714"/>
      <c r="F29" s="714"/>
      <c r="G29" s="714"/>
      <c r="H29" s="714"/>
      <c r="I29" s="715"/>
      <c r="J29" s="681"/>
      <c r="K29" s="682"/>
      <c r="L29" s="683"/>
      <c r="M29" s="684"/>
      <c r="N29" s="682"/>
      <c r="O29" s="682"/>
      <c r="P29" s="682"/>
      <c r="Q29" s="683"/>
      <c r="R29" s="665"/>
      <c r="S29" s="685"/>
      <c r="T29" s="682"/>
      <c r="U29" s="683"/>
      <c r="V29" s="671"/>
      <c r="W29" s="681"/>
      <c r="X29" s="682"/>
      <c r="Y29" s="683"/>
      <c r="Z29" s="684"/>
      <c r="AA29" s="682"/>
      <c r="AB29" s="682"/>
      <c r="AC29" s="682"/>
      <c r="AD29" s="683"/>
      <c r="AE29" s="665"/>
      <c r="AF29" s="685"/>
      <c r="AG29" s="682"/>
      <c r="AH29" s="683"/>
      <c r="AI29" s="671"/>
    </row>
    <row r="30" spans="1:35">
      <c r="A30" s="80"/>
      <c r="B30" s="707"/>
      <c r="C30" s="714"/>
      <c r="D30" s="714"/>
      <c r="E30" s="714"/>
      <c r="F30" s="714"/>
      <c r="G30" s="714"/>
      <c r="H30" s="714"/>
      <c r="I30" s="715"/>
      <c r="J30" s="681"/>
      <c r="K30" s="682"/>
      <c r="L30" s="683"/>
      <c r="M30" s="684"/>
      <c r="N30" s="682"/>
      <c r="O30" s="682"/>
      <c r="P30" s="682"/>
      <c r="Q30" s="683"/>
      <c r="R30" s="666"/>
      <c r="S30" s="685"/>
      <c r="T30" s="682"/>
      <c r="U30" s="683"/>
      <c r="V30" s="672"/>
      <c r="W30" s="681"/>
      <c r="X30" s="682"/>
      <c r="Y30" s="683"/>
      <c r="Z30" s="684"/>
      <c r="AA30" s="682"/>
      <c r="AB30" s="682"/>
      <c r="AC30" s="682"/>
      <c r="AD30" s="683"/>
      <c r="AE30" s="666"/>
      <c r="AF30" s="685"/>
      <c r="AG30" s="682"/>
      <c r="AH30" s="683"/>
      <c r="AI30" s="672"/>
    </row>
    <row r="31" spans="1:35">
      <c r="A31" s="80"/>
      <c r="B31" s="710">
        <v>6</v>
      </c>
      <c r="C31" s="732" t="str" cm="1">
        <f t="array" aca="1" ref="C31" ca="1">IFERROR(IF(INDIRECT("対策個票"&amp;B31&amp;"!$D$5")=0,"",INDIRECT("対策個票"&amp;B31&amp;"!$D$5")),"")</f>
        <v>－</v>
      </c>
      <c r="D31" s="716" t="str" cm="1">
        <f t="array" aca="1" ref="D31" ca="1">IFERROR(IF(INDIRECT("対策個票"&amp;B31&amp;"!$f$11")=0,"",INDIRECT("対策個票"&amp;B31&amp;"!$f$11")),"-")</f>
        <v/>
      </c>
      <c r="E31" s="717"/>
      <c r="F31" s="718"/>
      <c r="G31" s="716" t="str" cm="1">
        <f t="array" aca="1" ref="G31" ca="1">IFERROR(IF(INDIRECT("対策個票"&amp;B31&amp;"!$f$15")=0,"",INDIRECT("対策個票"&amp;B31&amp;"!$f$15")),"-")</f>
        <v/>
      </c>
      <c r="H31" s="717"/>
      <c r="I31" s="725"/>
      <c r="J31" s="649"/>
      <c r="K31" s="650"/>
      <c r="L31" s="650"/>
      <c r="M31" s="655"/>
      <c r="N31" s="650"/>
      <c r="O31" s="656"/>
      <c r="P31" s="661"/>
      <c r="Q31" s="650"/>
      <c r="R31" s="664"/>
      <c r="S31" s="667"/>
      <c r="T31" s="661"/>
      <c r="U31" s="650"/>
      <c r="V31" s="670"/>
      <c r="W31" s="649"/>
      <c r="X31" s="650"/>
      <c r="Y31" s="650"/>
      <c r="Z31" s="655"/>
      <c r="AA31" s="650"/>
      <c r="AB31" s="656"/>
      <c r="AC31" s="661"/>
      <c r="AD31" s="650"/>
      <c r="AE31" s="664"/>
      <c r="AF31" s="667"/>
      <c r="AG31" s="661"/>
      <c r="AH31" s="650"/>
      <c r="AI31" s="670"/>
    </row>
    <row r="32" spans="1:35">
      <c r="A32" s="80"/>
      <c r="B32" s="711"/>
      <c r="C32" s="733"/>
      <c r="D32" s="719"/>
      <c r="E32" s="720"/>
      <c r="F32" s="721"/>
      <c r="G32" s="719"/>
      <c r="H32" s="720"/>
      <c r="I32" s="726"/>
      <c r="J32" s="651"/>
      <c r="K32" s="652"/>
      <c r="L32" s="652"/>
      <c r="M32" s="657"/>
      <c r="N32" s="652"/>
      <c r="O32" s="658"/>
      <c r="P32" s="662"/>
      <c r="Q32" s="652"/>
      <c r="R32" s="665"/>
      <c r="S32" s="668"/>
      <c r="T32" s="662"/>
      <c r="U32" s="652"/>
      <c r="V32" s="671"/>
      <c r="W32" s="651"/>
      <c r="X32" s="652"/>
      <c r="Y32" s="652"/>
      <c r="Z32" s="657"/>
      <c r="AA32" s="652"/>
      <c r="AB32" s="658"/>
      <c r="AC32" s="662"/>
      <c r="AD32" s="652"/>
      <c r="AE32" s="665"/>
      <c r="AF32" s="668"/>
      <c r="AG32" s="662"/>
      <c r="AH32" s="652"/>
      <c r="AI32" s="671"/>
    </row>
    <row r="33" spans="1:35">
      <c r="A33" s="80"/>
      <c r="B33" s="711"/>
      <c r="C33" s="733"/>
      <c r="D33" s="719"/>
      <c r="E33" s="720"/>
      <c r="F33" s="721"/>
      <c r="G33" s="719"/>
      <c r="H33" s="720"/>
      <c r="I33" s="726"/>
      <c r="J33" s="651"/>
      <c r="K33" s="652"/>
      <c r="L33" s="652"/>
      <c r="M33" s="657"/>
      <c r="N33" s="652"/>
      <c r="O33" s="658"/>
      <c r="P33" s="662"/>
      <c r="Q33" s="652"/>
      <c r="R33" s="665"/>
      <c r="S33" s="668"/>
      <c r="T33" s="662"/>
      <c r="U33" s="652"/>
      <c r="V33" s="671"/>
      <c r="W33" s="651"/>
      <c r="X33" s="652"/>
      <c r="Y33" s="652"/>
      <c r="Z33" s="657"/>
      <c r="AA33" s="652"/>
      <c r="AB33" s="658"/>
      <c r="AC33" s="662"/>
      <c r="AD33" s="652"/>
      <c r="AE33" s="665"/>
      <c r="AF33" s="668"/>
      <c r="AG33" s="662"/>
      <c r="AH33" s="652"/>
      <c r="AI33" s="671"/>
    </row>
    <row r="34" spans="1:35">
      <c r="A34" s="80"/>
      <c r="B34" s="712"/>
      <c r="C34" s="734"/>
      <c r="D34" s="722"/>
      <c r="E34" s="723"/>
      <c r="F34" s="724"/>
      <c r="G34" s="722"/>
      <c r="H34" s="723"/>
      <c r="I34" s="727"/>
      <c r="J34" s="653"/>
      <c r="K34" s="654"/>
      <c r="L34" s="654"/>
      <c r="M34" s="659"/>
      <c r="N34" s="654"/>
      <c r="O34" s="660"/>
      <c r="P34" s="663"/>
      <c r="Q34" s="654"/>
      <c r="R34" s="666"/>
      <c r="S34" s="669"/>
      <c r="T34" s="663"/>
      <c r="U34" s="654"/>
      <c r="V34" s="672"/>
      <c r="W34" s="653"/>
      <c r="X34" s="654"/>
      <c r="Y34" s="654"/>
      <c r="Z34" s="659"/>
      <c r="AA34" s="654"/>
      <c r="AB34" s="660"/>
      <c r="AC34" s="663"/>
      <c r="AD34" s="654"/>
      <c r="AE34" s="666"/>
      <c r="AF34" s="669"/>
      <c r="AG34" s="663"/>
      <c r="AH34" s="654"/>
      <c r="AI34" s="672"/>
    </row>
    <row r="35" spans="1:35">
      <c r="A35" s="80"/>
      <c r="B35" s="710">
        <v>7</v>
      </c>
      <c r="C35" s="732" t="str" cm="1">
        <f t="array" aca="1" ref="C35" ca="1">IFERROR(IF(INDIRECT("対策個票"&amp;B35&amp;"!$D$5")=0,"",INDIRECT("対策個票"&amp;B35&amp;"!$D$5")),"")</f>
        <v>－</v>
      </c>
      <c r="D35" s="716" t="str" cm="1">
        <f t="array" aca="1" ref="D35" ca="1">IFERROR(IF(INDIRECT("対策個票"&amp;B35&amp;"!$f$11")=0,"",INDIRECT("対策個票"&amp;B35&amp;"!$f$11")),"-")</f>
        <v/>
      </c>
      <c r="E35" s="717"/>
      <c r="F35" s="718"/>
      <c r="G35" s="716" t="str" cm="1">
        <f t="array" aca="1" ref="G35" ca="1">IFERROR(IF(INDIRECT("対策個票"&amp;B35&amp;"!$f$15")=0,"",INDIRECT("対策個票"&amp;B35&amp;"!$f$15")),"-")</f>
        <v/>
      </c>
      <c r="H35" s="717"/>
      <c r="I35" s="725"/>
      <c r="J35" s="649"/>
      <c r="K35" s="650"/>
      <c r="L35" s="650"/>
      <c r="M35" s="655"/>
      <c r="N35" s="650"/>
      <c r="O35" s="656"/>
      <c r="P35" s="661"/>
      <c r="Q35" s="650"/>
      <c r="R35" s="664"/>
      <c r="S35" s="667"/>
      <c r="T35" s="661"/>
      <c r="U35" s="650"/>
      <c r="V35" s="670"/>
      <c r="W35" s="649"/>
      <c r="X35" s="650"/>
      <c r="Y35" s="650"/>
      <c r="Z35" s="655"/>
      <c r="AA35" s="650"/>
      <c r="AB35" s="656"/>
      <c r="AC35" s="661"/>
      <c r="AD35" s="650"/>
      <c r="AE35" s="664"/>
      <c r="AF35" s="667"/>
      <c r="AG35" s="661"/>
      <c r="AH35" s="650"/>
      <c r="AI35" s="670"/>
    </row>
    <row r="36" spans="1:35">
      <c r="A36" s="80"/>
      <c r="B36" s="711"/>
      <c r="C36" s="733"/>
      <c r="D36" s="719"/>
      <c r="E36" s="720"/>
      <c r="F36" s="721"/>
      <c r="G36" s="719"/>
      <c r="H36" s="720"/>
      <c r="I36" s="726"/>
      <c r="J36" s="651"/>
      <c r="K36" s="652"/>
      <c r="L36" s="652"/>
      <c r="M36" s="657"/>
      <c r="N36" s="652"/>
      <c r="O36" s="658"/>
      <c r="P36" s="662"/>
      <c r="Q36" s="652"/>
      <c r="R36" s="665"/>
      <c r="S36" s="668"/>
      <c r="T36" s="662"/>
      <c r="U36" s="652"/>
      <c r="V36" s="671"/>
      <c r="W36" s="651"/>
      <c r="X36" s="652"/>
      <c r="Y36" s="652"/>
      <c r="Z36" s="657"/>
      <c r="AA36" s="652"/>
      <c r="AB36" s="658"/>
      <c r="AC36" s="662"/>
      <c r="AD36" s="652"/>
      <c r="AE36" s="665"/>
      <c r="AF36" s="668"/>
      <c r="AG36" s="662"/>
      <c r="AH36" s="652"/>
      <c r="AI36" s="671"/>
    </row>
    <row r="37" spans="1:35">
      <c r="A37" s="80"/>
      <c r="B37" s="711"/>
      <c r="C37" s="733"/>
      <c r="D37" s="719"/>
      <c r="E37" s="720"/>
      <c r="F37" s="721"/>
      <c r="G37" s="719"/>
      <c r="H37" s="720"/>
      <c r="I37" s="726"/>
      <c r="J37" s="651"/>
      <c r="K37" s="652"/>
      <c r="L37" s="652"/>
      <c r="M37" s="657"/>
      <c r="N37" s="652"/>
      <c r="O37" s="658"/>
      <c r="P37" s="662"/>
      <c r="Q37" s="652"/>
      <c r="R37" s="665"/>
      <c r="S37" s="668"/>
      <c r="T37" s="662"/>
      <c r="U37" s="652"/>
      <c r="V37" s="671"/>
      <c r="W37" s="651"/>
      <c r="X37" s="652"/>
      <c r="Y37" s="652"/>
      <c r="Z37" s="657"/>
      <c r="AA37" s="652"/>
      <c r="AB37" s="658"/>
      <c r="AC37" s="662"/>
      <c r="AD37" s="652"/>
      <c r="AE37" s="665"/>
      <c r="AF37" s="668"/>
      <c r="AG37" s="662"/>
      <c r="AH37" s="652"/>
      <c r="AI37" s="671"/>
    </row>
    <row r="38" spans="1:35">
      <c r="A38" s="80"/>
      <c r="B38" s="712"/>
      <c r="C38" s="734"/>
      <c r="D38" s="722"/>
      <c r="E38" s="723"/>
      <c r="F38" s="724"/>
      <c r="G38" s="722"/>
      <c r="H38" s="723"/>
      <c r="I38" s="727"/>
      <c r="J38" s="653"/>
      <c r="K38" s="654"/>
      <c r="L38" s="654"/>
      <c r="M38" s="659"/>
      <c r="N38" s="654"/>
      <c r="O38" s="660"/>
      <c r="P38" s="663"/>
      <c r="Q38" s="654"/>
      <c r="R38" s="666"/>
      <c r="S38" s="669"/>
      <c r="T38" s="663"/>
      <c r="U38" s="654"/>
      <c r="V38" s="672"/>
      <c r="W38" s="653"/>
      <c r="X38" s="654"/>
      <c r="Y38" s="654"/>
      <c r="Z38" s="659"/>
      <c r="AA38" s="654"/>
      <c r="AB38" s="660"/>
      <c r="AC38" s="663"/>
      <c r="AD38" s="654"/>
      <c r="AE38" s="666"/>
      <c r="AF38" s="669"/>
      <c r="AG38" s="663"/>
      <c r="AH38" s="654"/>
      <c r="AI38" s="672"/>
    </row>
    <row r="39" spans="1:35">
      <c r="A39" s="80"/>
      <c r="B39" s="710">
        <v>8</v>
      </c>
      <c r="C39" s="732" t="str" cm="1">
        <f t="array" aca="1" ref="C39" ca="1">IFERROR(IF(INDIRECT("対策個票"&amp;B39&amp;"!$D$5")=0,"",INDIRECT("対策個票"&amp;B39&amp;"!$D$5")),"")</f>
        <v>－</v>
      </c>
      <c r="D39" s="716" t="str" cm="1">
        <f t="array" aca="1" ref="D39" ca="1">IFERROR(IF(INDIRECT("対策個票"&amp;B39&amp;"!$f$11")=0,"",INDIRECT("対策個票"&amp;B39&amp;"!$f$11")),"-")</f>
        <v/>
      </c>
      <c r="E39" s="717"/>
      <c r="F39" s="718"/>
      <c r="G39" s="716" t="str" cm="1">
        <f t="array" aca="1" ref="G39" ca="1">IFERROR(IF(INDIRECT("対策個票"&amp;B39&amp;"!$f$15")=0,"",INDIRECT("対策個票"&amp;B39&amp;"!$f$15")),"-")</f>
        <v/>
      </c>
      <c r="H39" s="717"/>
      <c r="I39" s="725"/>
      <c r="J39" s="649"/>
      <c r="K39" s="650"/>
      <c r="L39" s="650"/>
      <c r="M39" s="655"/>
      <c r="N39" s="650"/>
      <c r="O39" s="656"/>
      <c r="P39" s="661"/>
      <c r="Q39" s="650"/>
      <c r="R39" s="664"/>
      <c r="S39" s="667"/>
      <c r="T39" s="661"/>
      <c r="U39" s="650"/>
      <c r="V39" s="670"/>
      <c r="W39" s="649"/>
      <c r="X39" s="650"/>
      <c r="Y39" s="650"/>
      <c r="Z39" s="655"/>
      <c r="AA39" s="650"/>
      <c r="AB39" s="656"/>
      <c r="AC39" s="661"/>
      <c r="AD39" s="650"/>
      <c r="AE39" s="664"/>
      <c r="AF39" s="667"/>
      <c r="AG39" s="661"/>
      <c r="AH39" s="650"/>
      <c r="AI39" s="670"/>
    </row>
    <row r="40" spans="1:35">
      <c r="A40" s="80"/>
      <c r="B40" s="711"/>
      <c r="C40" s="733"/>
      <c r="D40" s="719"/>
      <c r="E40" s="720"/>
      <c r="F40" s="721"/>
      <c r="G40" s="719"/>
      <c r="H40" s="720"/>
      <c r="I40" s="726"/>
      <c r="J40" s="651"/>
      <c r="K40" s="652"/>
      <c r="L40" s="652"/>
      <c r="M40" s="657"/>
      <c r="N40" s="652"/>
      <c r="O40" s="658"/>
      <c r="P40" s="662"/>
      <c r="Q40" s="652"/>
      <c r="R40" s="665"/>
      <c r="S40" s="668"/>
      <c r="T40" s="662"/>
      <c r="U40" s="652"/>
      <c r="V40" s="671"/>
      <c r="W40" s="651"/>
      <c r="X40" s="652"/>
      <c r="Y40" s="652"/>
      <c r="Z40" s="657"/>
      <c r="AA40" s="652"/>
      <c r="AB40" s="658"/>
      <c r="AC40" s="662"/>
      <c r="AD40" s="652"/>
      <c r="AE40" s="665"/>
      <c r="AF40" s="668"/>
      <c r="AG40" s="662"/>
      <c r="AH40" s="652"/>
      <c r="AI40" s="671"/>
    </row>
    <row r="41" spans="1:35">
      <c r="A41" s="80"/>
      <c r="B41" s="711"/>
      <c r="C41" s="733"/>
      <c r="D41" s="719"/>
      <c r="E41" s="720"/>
      <c r="F41" s="721"/>
      <c r="G41" s="719"/>
      <c r="H41" s="720"/>
      <c r="I41" s="726"/>
      <c r="J41" s="651"/>
      <c r="K41" s="652"/>
      <c r="L41" s="652"/>
      <c r="M41" s="657"/>
      <c r="N41" s="652"/>
      <c r="O41" s="658"/>
      <c r="P41" s="662"/>
      <c r="Q41" s="652"/>
      <c r="R41" s="665"/>
      <c r="S41" s="668"/>
      <c r="T41" s="662"/>
      <c r="U41" s="652"/>
      <c r="V41" s="671"/>
      <c r="W41" s="651"/>
      <c r="X41" s="652"/>
      <c r="Y41" s="652"/>
      <c r="Z41" s="657"/>
      <c r="AA41" s="652"/>
      <c r="AB41" s="658"/>
      <c r="AC41" s="662"/>
      <c r="AD41" s="652"/>
      <c r="AE41" s="665"/>
      <c r="AF41" s="668"/>
      <c r="AG41" s="662"/>
      <c r="AH41" s="652"/>
      <c r="AI41" s="671"/>
    </row>
    <row r="42" spans="1:35">
      <c r="A42" s="80"/>
      <c r="B42" s="712"/>
      <c r="C42" s="734"/>
      <c r="D42" s="722"/>
      <c r="E42" s="723"/>
      <c r="F42" s="724"/>
      <c r="G42" s="722"/>
      <c r="H42" s="723"/>
      <c r="I42" s="727"/>
      <c r="J42" s="653"/>
      <c r="K42" s="654"/>
      <c r="L42" s="654"/>
      <c r="M42" s="659"/>
      <c r="N42" s="654"/>
      <c r="O42" s="660"/>
      <c r="P42" s="663"/>
      <c r="Q42" s="654"/>
      <c r="R42" s="666"/>
      <c r="S42" s="669"/>
      <c r="T42" s="663"/>
      <c r="U42" s="654"/>
      <c r="V42" s="672"/>
      <c r="W42" s="653"/>
      <c r="X42" s="654"/>
      <c r="Y42" s="654"/>
      <c r="Z42" s="659"/>
      <c r="AA42" s="654"/>
      <c r="AB42" s="660"/>
      <c r="AC42" s="663"/>
      <c r="AD42" s="654"/>
      <c r="AE42" s="666"/>
      <c r="AF42" s="669"/>
      <c r="AG42" s="663"/>
      <c r="AH42" s="654"/>
      <c r="AI42" s="672"/>
    </row>
    <row r="43" spans="1:35">
      <c r="A43" s="80"/>
      <c r="B43" s="710">
        <v>9</v>
      </c>
      <c r="C43" s="732" t="str" cm="1">
        <f t="array" aca="1" ref="C43" ca="1">IFERROR(IF(INDIRECT("対策個票"&amp;B43&amp;"!$D$5")=0,"",INDIRECT("対策個票"&amp;B43&amp;"!$D$5")),"")</f>
        <v>－</v>
      </c>
      <c r="D43" s="716" t="str" cm="1">
        <f t="array" aca="1" ref="D43" ca="1">IFERROR(IF(INDIRECT("対策個票"&amp;B43&amp;"!$f$11")=0,"",INDIRECT("対策個票"&amp;B43&amp;"!$f$11")),"-")</f>
        <v/>
      </c>
      <c r="E43" s="717"/>
      <c r="F43" s="718"/>
      <c r="G43" s="716" t="str" cm="1">
        <f t="array" aca="1" ref="G43" ca="1">IFERROR(IF(INDIRECT("対策個票"&amp;B43&amp;"!$f$15")=0,"",INDIRECT("対策個票"&amp;B43&amp;"!$f$15")),"-")</f>
        <v/>
      </c>
      <c r="H43" s="717"/>
      <c r="I43" s="725"/>
      <c r="J43" s="649"/>
      <c r="K43" s="650"/>
      <c r="L43" s="650"/>
      <c r="M43" s="655"/>
      <c r="N43" s="650"/>
      <c r="O43" s="656"/>
      <c r="P43" s="661"/>
      <c r="Q43" s="650"/>
      <c r="R43" s="664"/>
      <c r="S43" s="667"/>
      <c r="T43" s="661"/>
      <c r="U43" s="650"/>
      <c r="V43" s="670"/>
      <c r="W43" s="649"/>
      <c r="X43" s="650"/>
      <c r="Y43" s="650"/>
      <c r="Z43" s="655"/>
      <c r="AA43" s="650"/>
      <c r="AB43" s="656"/>
      <c r="AC43" s="661"/>
      <c r="AD43" s="650"/>
      <c r="AE43" s="664"/>
      <c r="AF43" s="667"/>
      <c r="AG43" s="661"/>
      <c r="AH43" s="650"/>
      <c r="AI43" s="670"/>
    </row>
    <row r="44" spans="1:35">
      <c r="A44" s="80"/>
      <c r="B44" s="711"/>
      <c r="C44" s="733"/>
      <c r="D44" s="719"/>
      <c r="E44" s="720"/>
      <c r="F44" s="721"/>
      <c r="G44" s="719"/>
      <c r="H44" s="720"/>
      <c r="I44" s="726"/>
      <c r="J44" s="651"/>
      <c r="K44" s="652"/>
      <c r="L44" s="652"/>
      <c r="M44" s="657"/>
      <c r="N44" s="652"/>
      <c r="O44" s="658"/>
      <c r="P44" s="662"/>
      <c r="Q44" s="652"/>
      <c r="R44" s="665"/>
      <c r="S44" s="668"/>
      <c r="T44" s="662"/>
      <c r="U44" s="652"/>
      <c r="V44" s="671"/>
      <c r="W44" s="651"/>
      <c r="X44" s="652"/>
      <c r="Y44" s="652"/>
      <c r="Z44" s="657"/>
      <c r="AA44" s="652"/>
      <c r="AB44" s="658"/>
      <c r="AC44" s="662"/>
      <c r="AD44" s="652"/>
      <c r="AE44" s="665"/>
      <c r="AF44" s="668"/>
      <c r="AG44" s="662"/>
      <c r="AH44" s="652"/>
      <c r="AI44" s="671"/>
    </row>
    <row r="45" spans="1:35">
      <c r="A45" s="80"/>
      <c r="B45" s="711"/>
      <c r="C45" s="733"/>
      <c r="D45" s="719"/>
      <c r="E45" s="720"/>
      <c r="F45" s="721"/>
      <c r="G45" s="719"/>
      <c r="H45" s="720"/>
      <c r="I45" s="726"/>
      <c r="J45" s="651"/>
      <c r="K45" s="652"/>
      <c r="L45" s="652"/>
      <c r="M45" s="657"/>
      <c r="N45" s="652"/>
      <c r="O45" s="658"/>
      <c r="P45" s="662"/>
      <c r="Q45" s="652"/>
      <c r="R45" s="665"/>
      <c r="S45" s="668"/>
      <c r="T45" s="662"/>
      <c r="U45" s="652"/>
      <c r="V45" s="671"/>
      <c r="W45" s="651"/>
      <c r="X45" s="652"/>
      <c r="Y45" s="652"/>
      <c r="Z45" s="657"/>
      <c r="AA45" s="652"/>
      <c r="AB45" s="658"/>
      <c r="AC45" s="662"/>
      <c r="AD45" s="652"/>
      <c r="AE45" s="665"/>
      <c r="AF45" s="668"/>
      <c r="AG45" s="662"/>
      <c r="AH45" s="652"/>
      <c r="AI45" s="671"/>
    </row>
    <row r="46" spans="1:35">
      <c r="A46" s="80"/>
      <c r="B46" s="712"/>
      <c r="C46" s="734"/>
      <c r="D46" s="722"/>
      <c r="E46" s="723"/>
      <c r="F46" s="724"/>
      <c r="G46" s="722"/>
      <c r="H46" s="723"/>
      <c r="I46" s="727"/>
      <c r="J46" s="653"/>
      <c r="K46" s="654"/>
      <c r="L46" s="654"/>
      <c r="M46" s="659"/>
      <c r="N46" s="654"/>
      <c r="O46" s="660"/>
      <c r="P46" s="663"/>
      <c r="Q46" s="654"/>
      <c r="R46" s="666"/>
      <c r="S46" s="669"/>
      <c r="T46" s="663"/>
      <c r="U46" s="654"/>
      <c r="V46" s="672"/>
      <c r="W46" s="653"/>
      <c r="X46" s="654"/>
      <c r="Y46" s="654"/>
      <c r="Z46" s="659"/>
      <c r="AA46" s="654"/>
      <c r="AB46" s="660"/>
      <c r="AC46" s="663"/>
      <c r="AD46" s="654"/>
      <c r="AE46" s="666"/>
      <c r="AF46" s="669"/>
      <c r="AG46" s="663"/>
      <c r="AH46" s="654"/>
      <c r="AI46" s="672"/>
    </row>
    <row r="47" spans="1:35">
      <c r="A47" s="80"/>
      <c r="B47" s="710">
        <v>10</v>
      </c>
      <c r="C47" s="732" t="str" cm="1">
        <f t="array" aca="1" ref="C47" ca="1">IFERROR(IF(INDIRECT("対策個票"&amp;B47&amp;"!$D$5")=0,"",INDIRECT("対策個票"&amp;B47&amp;"!$D$5")),"")</f>
        <v>ー</v>
      </c>
      <c r="D47" s="716" t="str" cm="1">
        <f t="array" aca="1" ref="D47" ca="1">IFERROR(IF(INDIRECT("対策個票"&amp;B47&amp;"!$f$11")=0,"",INDIRECT("対策個票"&amp;B47&amp;"!$f$11")),"-")</f>
        <v/>
      </c>
      <c r="E47" s="717"/>
      <c r="F47" s="718"/>
      <c r="G47" s="716" t="str" cm="1">
        <f t="array" aca="1" ref="G47" ca="1">IFERROR(IF(INDIRECT("対策個票"&amp;B47&amp;"!$f$15")=0,"",INDIRECT("対策個票"&amp;B47&amp;"!$f$15")),"-")</f>
        <v/>
      </c>
      <c r="H47" s="717"/>
      <c r="I47" s="725"/>
      <c r="J47" s="649"/>
      <c r="K47" s="650"/>
      <c r="L47" s="650"/>
      <c r="M47" s="655"/>
      <c r="N47" s="650"/>
      <c r="O47" s="656"/>
      <c r="P47" s="661"/>
      <c r="Q47" s="650"/>
      <c r="R47" s="664"/>
      <c r="S47" s="667"/>
      <c r="T47" s="661"/>
      <c r="U47" s="650"/>
      <c r="V47" s="670"/>
      <c r="W47" s="649"/>
      <c r="X47" s="650"/>
      <c r="Y47" s="650"/>
      <c r="Z47" s="655"/>
      <c r="AA47" s="650"/>
      <c r="AB47" s="656"/>
      <c r="AC47" s="661"/>
      <c r="AD47" s="650"/>
      <c r="AE47" s="664"/>
      <c r="AF47" s="667"/>
      <c r="AG47" s="661"/>
      <c r="AH47" s="650"/>
      <c r="AI47" s="670"/>
    </row>
    <row r="48" spans="1:35">
      <c r="A48" s="80"/>
      <c r="B48" s="711"/>
      <c r="C48" s="733"/>
      <c r="D48" s="719"/>
      <c r="E48" s="720"/>
      <c r="F48" s="721"/>
      <c r="G48" s="719"/>
      <c r="H48" s="720"/>
      <c r="I48" s="726"/>
      <c r="J48" s="651"/>
      <c r="K48" s="652"/>
      <c r="L48" s="652"/>
      <c r="M48" s="657"/>
      <c r="N48" s="652"/>
      <c r="O48" s="658"/>
      <c r="P48" s="662"/>
      <c r="Q48" s="652"/>
      <c r="R48" s="665"/>
      <c r="S48" s="668"/>
      <c r="T48" s="662"/>
      <c r="U48" s="652"/>
      <c r="V48" s="671"/>
      <c r="W48" s="651"/>
      <c r="X48" s="652"/>
      <c r="Y48" s="652"/>
      <c r="Z48" s="657"/>
      <c r="AA48" s="652"/>
      <c r="AB48" s="658"/>
      <c r="AC48" s="662"/>
      <c r="AD48" s="652"/>
      <c r="AE48" s="665"/>
      <c r="AF48" s="668"/>
      <c r="AG48" s="662"/>
      <c r="AH48" s="652"/>
      <c r="AI48" s="671"/>
    </row>
    <row r="49" spans="1:35">
      <c r="A49" s="80"/>
      <c r="B49" s="711"/>
      <c r="C49" s="733"/>
      <c r="D49" s="719"/>
      <c r="E49" s="720"/>
      <c r="F49" s="721"/>
      <c r="G49" s="719"/>
      <c r="H49" s="720"/>
      <c r="I49" s="726"/>
      <c r="J49" s="651"/>
      <c r="K49" s="652"/>
      <c r="L49" s="652"/>
      <c r="M49" s="657"/>
      <c r="N49" s="652"/>
      <c r="O49" s="658"/>
      <c r="P49" s="662"/>
      <c r="Q49" s="652"/>
      <c r="R49" s="665"/>
      <c r="S49" s="668"/>
      <c r="T49" s="662"/>
      <c r="U49" s="652"/>
      <c r="V49" s="671"/>
      <c r="W49" s="651"/>
      <c r="X49" s="652"/>
      <c r="Y49" s="652"/>
      <c r="Z49" s="657"/>
      <c r="AA49" s="652"/>
      <c r="AB49" s="658"/>
      <c r="AC49" s="662"/>
      <c r="AD49" s="652"/>
      <c r="AE49" s="665"/>
      <c r="AF49" s="668"/>
      <c r="AG49" s="662"/>
      <c r="AH49" s="652"/>
      <c r="AI49" s="671"/>
    </row>
    <row r="50" spans="1:35" ht="18.5" thickBot="1">
      <c r="A50" s="80"/>
      <c r="B50" s="735"/>
      <c r="C50" s="736"/>
      <c r="D50" s="737"/>
      <c r="E50" s="738"/>
      <c r="F50" s="739"/>
      <c r="G50" s="737"/>
      <c r="H50" s="738"/>
      <c r="I50" s="740"/>
      <c r="J50" s="673"/>
      <c r="K50" s="674"/>
      <c r="L50" s="674"/>
      <c r="M50" s="675"/>
      <c r="N50" s="674"/>
      <c r="O50" s="676"/>
      <c r="P50" s="677"/>
      <c r="Q50" s="674"/>
      <c r="R50" s="678"/>
      <c r="S50" s="679"/>
      <c r="T50" s="677"/>
      <c r="U50" s="674"/>
      <c r="V50" s="680"/>
      <c r="W50" s="673"/>
      <c r="X50" s="674"/>
      <c r="Y50" s="674"/>
      <c r="Z50" s="675"/>
      <c r="AA50" s="674"/>
      <c r="AB50" s="676"/>
      <c r="AC50" s="677"/>
      <c r="AD50" s="674"/>
      <c r="AE50" s="678"/>
      <c r="AF50" s="679"/>
      <c r="AG50" s="677"/>
      <c r="AH50" s="674"/>
      <c r="AI50" s="680"/>
    </row>
    <row r="51" spans="1:35" ht="20">
      <c r="A51" s="80"/>
      <c r="B51" s="180"/>
      <c r="C51" s="181" t="s">
        <v>599</v>
      </c>
      <c r="D51" s="181"/>
      <c r="E51" s="182"/>
      <c r="F51" s="183" t="s">
        <v>600</v>
      </c>
      <c r="G51" s="181"/>
      <c r="H51" s="181"/>
      <c r="I51" s="181"/>
      <c r="J51" s="176"/>
      <c r="K51" s="176"/>
      <c r="L51" s="176"/>
      <c r="M51" s="166"/>
      <c r="N51" s="166"/>
      <c r="P51" s="166"/>
      <c r="R51" s="165"/>
      <c r="S51" s="165"/>
      <c r="T51" s="165"/>
      <c r="U51" s="13"/>
      <c r="V51" s="13"/>
    </row>
    <row r="52" spans="1:35" ht="19.5">
      <c r="A52" s="80"/>
      <c r="B52"/>
      <c r="C52" s="184"/>
      <c r="D52" s="184"/>
      <c r="E52" s="184"/>
      <c r="F52" s="183" t="s">
        <v>681</v>
      </c>
      <c r="G52" s="181"/>
      <c r="H52" s="181"/>
      <c r="I52" s="181"/>
      <c r="J52" s="176"/>
      <c r="K52" s="176"/>
      <c r="L52" s="176"/>
      <c r="M52" s="166"/>
      <c r="N52" s="166"/>
      <c r="P52" s="166"/>
      <c r="R52" s="165"/>
      <c r="S52" s="165"/>
      <c r="T52" s="165"/>
      <c r="U52" s="14"/>
      <c r="V52" s="14"/>
    </row>
    <row r="53" spans="1:35" ht="19.5">
      <c r="A53" s="80"/>
      <c r="B53"/>
      <c r="C53" s="184"/>
      <c r="D53" s="184"/>
      <c r="E53" s="184"/>
      <c r="F53" s="183"/>
      <c r="G53" s="183"/>
      <c r="H53" s="183" t="s">
        <v>603</v>
      </c>
      <c r="I53" s="183"/>
      <c r="J53" s="177"/>
      <c r="K53" s="135" t="s">
        <v>601</v>
      </c>
      <c r="L53" s="177"/>
      <c r="N53" s="167"/>
      <c r="P53" s="167"/>
      <c r="R53" s="17"/>
      <c r="S53" s="17"/>
      <c r="T53" s="17"/>
      <c r="U53" s="14"/>
      <c r="V53" s="14"/>
    </row>
    <row r="54" spans="1:35" ht="19.5">
      <c r="A54" s="80"/>
      <c r="B54"/>
      <c r="C54" s="184"/>
      <c r="D54" s="184"/>
      <c r="E54" s="184"/>
      <c r="F54" s="183" t="s">
        <v>682</v>
      </c>
      <c r="G54" s="183"/>
      <c r="H54" s="183"/>
      <c r="I54" s="183"/>
      <c r="J54" s="177"/>
      <c r="K54" s="177"/>
      <c r="L54" s="177"/>
      <c r="M54" s="167"/>
      <c r="N54" s="167"/>
      <c r="P54" s="167"/>
      <c r="R54" s="17"/>
      <c r="S54" s="17"/>
      <c r="T54" s="17"/>
      <c r="U54" s="1"/>
      <c r="V54" s="1"/>
    </row>
    <row r="55" spans="1:35" ht="19.5">
      <c r="A55" s="80"/>
      <c r="B55"/>
      <c r="C55" s="184"/>
      <c r="D55" s="184"/>
      <c r="E55" s="184"/>
      <c r="F55" s="183"/>
      <c r="G55" s="183"/>
      <c r="H55" s="184" t="s">
        <v>603</v>
      </c>
      <c r="I55" s="183"/>
      <c r="J55" s="177"/>
      <c r="K55" s="135" t="s">
        <v>602</v>
      </c>
      <c r="L55" s="177"/>
      <c r="N55" s="167"/>
      <c r="P55" s="167"/>
      <c r="R55" s="17"/>
      <c r="S55" s="17"/>
      <c r="T55" s="17"/>
      <c r="U55" s="1"/>
      <c r="V55" s="1"/>
    </row>
  </sheetData>
  <sheetProtection algorithmName="SHA-512" hashValue="IXz7X4P3MT94yLBa9cnOucYX0WZKNbhT57t47B/a8pPDLJS63GhlB9ewKB5Xt29brm4Z4c8agJa7+v8sK5Rl2Q==" saltValue="FNViH2iMu62BmFqZV1fVyA==" spinCount="100000" sheet="1" formatCells="0" formatColumns="0" formatRows="0" insertColumns="0" insertRows="0" deleteColumns="0" deleteRows="0"/>
  <mergeCells count="200">
    <mergeCell ref="V47:V50"/>
    <mergeCell ref="B47:B50"/>
    <mergeCell ref="C47:C50"/>
    <mergeCell ref="D47:F50"/>
    <mergeCell ref="G47:I50"/>
    <mergeCell ref="J47:L50"/>
    <mergeCell ref="B35:B38"/>
    <mergeCell ref="C35:C38"/>
    <mergeCell ref="D35:F38"/>
    <mergeCell ref="G35:I38"/>
    <mergeCell ref="J35:L38"/>
    <mergeCell ref="P47:Q50"/>
    <mergeCell ref="R47:R50"/>
    <mergeCell ref="S47:S50"/>
    <mergeCell ref="T47:U50"/>
    <mergeCell ref="M47:O50"/>
    <mergeCell ref="P39:Q42"/>
    <mergeCell ref="R39:R42"/>
    <mergeCell ref="S39:S42"/>
    <mergeCell ref="T39:U42"/>
    <mergeCell ref="B43:B46"/>
    <mergeCell ref="C43:C46"/>
    <mergeCell ref="J43:L46"/>
    <mergeCell ref="V39:V42"/>
    <mergeCell ref="V43:V46"/>
    <mergeCell ref="B1:AI1"/>
    <mergeCell ref="B2:AI2"/>
    <mergeCell ref="C39:C42"/>
    <mergeCell ref="D39:F42"/>
    <mergeCell ref="G39:I42"/>
    <mergeCell ref="J39:L42"/>
    <mergeCell ref="M39:O42"/>
    <mergeCell ref="M43:O46"/>
    <mergeCell ref="V35:V38"/>
    <mergeCell ref="P31:Q34"/>
    <mergeCell ref="R31:R34"/>
    <mergeCell ref="S31:S34"/>
    <mergeCell ref="T31:U34"/>
    <mergeCell ref="V31:V34"/>
    <mergeCell ref="C31:C34"/>
    <mergeCell ref="D31:F34"/>
    <mergeCell ref="G31:I34"/>
    <mergeCell ref="J31:L34"/>
    <mergeCell ref="M31:O34"/>
    <mergeCell ref="M35:O38"/>
    <mergeCell ref="P35:Q38"/>
    <mergeCell ref="R35:R38"/>
    <mergeCell ref="S35:S38"/>
    <mergeCell ref="T35:U38"/>
    <mergeCell ref="D43:F46"/>
    <mergeCell ref="G43:I46"/>
    <mergeCell ref="P26:Q30"/>
    <mergeCell ref="R26:R30"/>
    <mergeCell ref="S26:S30"/>
    <mergeCell ref="T26:U30"/>
    <mergeCell ref="P43:Q46"/>
    <mergeCell ref="R43:R46"/>
    <mergeCell ref="S43:S46"/>
    <mergeCell ref="T43:U46"/>
    <mergeCell ref="V26:V30"/>
    <mergeCell ref="C26:C30"/>
    <mergeCell ref="D26:F30"/>
    <mergeCell ref="G26:I30"/>
    <mergeCell ref="J26:L30"/>
    <mergeCell ref="M26:O30"/>
    <mergeCell ref="P21:Q25"/>
    <mergeCell ref="R21:R25"/>
    <mergeCell ref="S21:S25"/>
    <mergeCell ref="T21:U25"/>
    <mergeCell ref="V21:V25"/>
    <mergeCell ref="C21:C25"/>
    <mergeCell ref="D21:F25"/>
    <mergeCell ref="G21:I25"/>
    <mergeCell ref="J21:L25"/>
    <mergeCell ref="M21:O25"/>
    <mergeCell ref="P16:Q20"/>
    <mergeCell ref="R16:R20"/>
    <mergeCell ref="S16:S20"/>
    <mergeCell ref="T16:U20"/>
    <mergeCell ref="V16:V20"/>
    <mergeCell ref="C16:C20"/>
    <mergeCell ref="D16:F20"/>
    <mergeCell ref="G16:I20"/>
    <mergeCell ref="J16:L20"/>
    <mergeCell ref="M16:O20"/>
    <mergeCell ref="B26:B30"/>
    <mergeCell ref="B31:B34"/>
    <mergeCell ref="B39:B42"/>
    <mergeCell ref="J4:O4"/>
    <mergeCell ref="V6:V10"/>
    <mergeCell ref="B11:B15"/>
    <mergeCell ref="C11:C15"/>
    <mergeCell ref="D11:F15"/>
    <mergeCell ref="G11:I15"/>
    <mergeCell ref="J11:L15"/>
    <mergeCell ref="M11:O15"/>
    <mergeCell ref="P11:Q15"/>
    <mergeCell ref="R11:R15"/>
    <mergeCell ref="S11:S15"/>
    <mergeCell ref="T11:U15"/>
    <mergeCell ref="V11:V15"/>
    <mergeCell ref="T5:U5"/>
    <mergeCell ref="P6:Q10"/>
    <mergeCell ref="S6:S10"/>
    <mergeCell ref="T6:U10"/>
    <mergeCell ref="R6:R10"/>
    <mergeCell ref="C6:C10"/>
    <mergeCell ref="D6:F10"/>
    <mergeCell ref="G6:I10"/>
    <mergeCell ref="D3:F5"/>
    <mergeCell ref="G3:I5"/>
    <mergeCell ref="J5:L5"/>
    <mergeCell ref="M5:O5"/>
    <mergeCell ref="J6:L10"/>
    <mergeCell ref="M6:O10"/>
    <mergeCell ref="B6:B10"/>
    <mergeCell ref="B16:B20"/>
    <mergeCell ref="B21:B25"/>
    <mergeCell ref="B3:B5"/>
    <mergeCell ref="C3:C5"/>
    <mergeCell ref="P4:V4"/>
    <mergeCell ref="J3:V3"/>
    <mergeCell ref="W3:AI3"/>
    <mergeCell ref="W4:AB4"/>
    <mergeCell ref="AC4:AI4"/>
    <mergeCell ref="W5:Y5"/>
    <mergeCell ref="Z5:AB5"/>
    <mergeCell ref="AC5:AD5"/>
    <mergeCell ref="AG5:AH5"/>
    <mergeCell ref="P5:Q5"/>
    <mergeCell ref="W6:Y10"/>
    <mergeCell ref="Z6:AB10"/>
    <mergeCell ref="AC6:AD10"/>
    <mergeCell ref="AE6:AE10"/>
    <mergeCell ref="AF6:AF10"/>
    <mergeCell ref="AG6:AH10"/>
    <mergeCell ref="AI6:AI10"/>
    <mergeCell ref="W11:Y15"/>
    <mergeCell ref="Z11:AB15"/>
    <mergeCell ref="AC11:AD15"/>
    <mergeCell ref="AE11:AE15"/>
    <mergeCell ref="AF11:AF15"/>
    <mergeCell ref="AG11:AH15"/>
    <mergeCell ref="AI11:AI15"/>
    <mergeCell ref="W16:Y20"/>
    <mergeCell ref="Z16:AB20"/>
    <mergeCell ref="AC16:AD20"/>
    <mergeCell ref="AE16:AE20"/>
    <mergeCell ref="AF16:AF20"/>
    <mergeCell ref="AG16:AH20"/>
    <mergeCell ref="AI16:AI20"/>
    <mergeCell ref="W21:Y25"/>
    <mergeCell ref="Z21:AB25"/>
    <mergeCell ref="AC21:AD25"/>
    <mergeCell ref="AE21:AE25"/>
    <mergeCell ref="AF21:AF25"/>
    <mergeCell ref="AG21:AH25"/>
    <mergeCell ref="AI21:AI25"/>
    <mergeCell ref="W26:Y30"/>
    <mergeCell ref="Z26:AB30"/>
    <mergeCell ref="AC26:AD30"/>
    <mergeCell ref="AE26:AE30"/>
    <mergeCell ref="AF26:AF30"/>
    <mergeCell ref="AG26:AH30"/>
    <mergeCell ref="AI26:AI30"/>
    <mergeCell ref="W31:Y34"/>
    <mergeCell ref="Z31:AB34"/>
    <mergeCell ref="AC31:AD34"/>
    <mergeCell ref="AE31:AE34"/>
    <mergeCell ref="AF31:AF34"/>
    <mergeCell ref="AG31:AH34"/>
    <mergeCell ref="AI31:AI34"/>
    <mergeCell ref="W35:Y38"/>
    <mergeCell ref="Z35:AB38"/>
    <mergeCell ref="AC35:AD38"/>
    <mergeCell ref="AE35:AE38"/>
    <mergeCell ref="AF35:AF38"/>
    <mergeCell ref="AG35:AH38"/>
    <mergeCell ref="AI35:AI38"/>
    <mergeCell ref="W39:Y42"/>
    <mergeCell ref="Z39:AB42"/>
    <mergeCell ref="AC39:AD42"/>
    <mergeCell ref="AE39:AE42"/>
    <mergeCell ref="AF39:AF42"/>
    <mergeCell ref="AG39:AH42"/>
    <mergeCell ref="AI39:AI42"/>
    <mergeCell ref="W43:Y46"/>
    <mergeCell ref="Z43:AB46"/>
    <mergeCell ref="AC43:AD46"/>
    <mergeCell ref="AE43:AE46"/>
    <mergeCell ref="AF43:AF46"/>
    <mergeCell ref="AG43:AH46"/>
    <mergeCell ref="AI43:AI46"/>
    <mergeCell ref="W47:Y50"/>
    <mergeCell ref="Z47:AB50"/>
    <mergeCell ref="AC47:AD50"/>
    <mergeCell ref="AE47:AE50"/>
    <mergeCell ref="AF47:AF50"/>
    <mergeCell ref="AG47:AH50"/>
    <mergeCell ref="AI47:AI50"/>
  </mergeCells>
  <phoneticPr fontId="15"/>
  <pageMargins left="0.70866141732283472" right="0.31496062992125984" top="0.74803149606299213" bottom="0.35433070866141736" header="0.31496062992125984" footer="0.31496062992125984"/>
  <pageSetup paperSize="9" scale="36" orientation="portrait" r:id="rId1"/>
  <headerFooter>
    <oddFooter>&amp;Lsf07Hb2_f2_r1</oddFooter>
  </headerFooter>
  <rowBreaks count="1" manualBreakCount="1">
    <brk id="56" max="35"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AK45"/>
  <sheetViews>
    <sheetView showGridLines="0" view="pageBreakPreview" topLeftCell="A17" zoomScaleNormal="100" zoomScaleSheetLayoutView="100" workbookViewId="0">
      <selection activeCell="C17" sqref="C17:Y17"/>
    </sheetView>
  </sheetViews>
  <sheetFormatPr defaultColWidth="3.08203125" defaultRowHeight="15"/>
  <cols>
    <col min="1" max="12" width="3.08203125" style="202"/>
    <col min="13" max="13" width="4.83203125" style="202" customWidth="1"/>
    <col min="14" max="14" width="5.08203125" style="202" customWidth="1"/>
    <col min="15" max="19" width="3.08203125" style="202"/>
    <col min="20" max="20" width="5.08203125" style="202" customWidth="1"/>
    <col min="21" max="25" width="3.08203125" style="202"/>
    <col min="26" max="26" width="2.08203125" style="202" customWidth="1"/>
    <col min="27" max="27" width="9.58203125" style="202" customWidth="1"/>
    <col min="28" max="28" width="9.08203125" style="202" customWidth="1"/>
    <col min="29" max="29" width="11.08203125" style="202" customWidth="1"/>
    <col min="30" max="30" width="6.58203125" style="202" hidden="1" customWidth="1"/>
    <col min="31" max="31" width="25.08203125" style="202" hidden="1" customWidth="1"/>
    <col min="32" max="32" width="13.33203125" style="202" hidden="1" customWidth="1"/>
    <col min="33" max="33" width="9.33203125" style="202" hidden="1" customWidth="1"/>
    <col min="34" max="36" width="3.08203125" style="202" hidden="1" customWidth="1"/>
    <col min="37" max="37" width="0" style="202" hidden="1" customWidth="1"/>
    <col min="38" max="16384" width="3.08203125" style="202"/>
  </cols>
  <sheetData>
    <row r="1" spans="1:37">
      <c r="A1" s="807" t="s">
        <v>512</v>
      </c>
      <c r="B1" s="807"/>
      <c r="C1" s="807"/>
      <c r="D1" s="807"/>
      <c r="E1" s="807"/>
      <c r="F1" s="807"/>
      <c r="G1" s="807"/>
      <c r="H1" s="807"/>
      <c r="I1" s="807"/>
      <c r="J1" s="807"/>
      <c r="K1" s="807"/>
      <c r="L1" s="807"/>
      <c r="M1" s="807"/>
      <c r="N1" s="807"/>
      <c r="O1" s="807"/>
      <c r="P1" s="807"/>
      <c r="Q1" s="807"/>
      <c r="R1" s="807"/>
      <c r="S1" s="807"/>
      <c r="T1" s="807"/>
      <c r="U1" s="807"/>
      <c r="V1" s="807"/>
      <c r="W1" s="807"/>
      <c r="X1" s="807"/>
      <c r="Y1" s="807"/>
      <c r="Z1" s="200"/>
      <c r="AA1" s="201"/>
      <c r="AB1" s="201"/>
      <c r="AC1" s="201"/>
      <c r="AD1" s="201"/>
      <c r="AE1" s="201"/>
      <c r="AF1" s="201"/>
      <c r="AG1" s="201"/>
      <c r="AH1" s="201"/>
      <c r="AI1" s="201"/>
      <c r="AJ1" s="201"/>
      <c r="AK1" s="201"/>
    </row>
    <row r="2" spans="1:37">
      <c r="A2" s="783" t="s">
        <v>471</v>
      </c>
      <c r="B2" s="783"/>
      <c r="C2" s="783"/>
      <c r="D2" s="783"/>
      <c r="E2" s="783"/>
      <c r="F2" s="783"/>
      <c r="G2" s="783"/>
      <c r="H2" s="783"/>
      <c r="I2" s="783"/>
      <c r="J2" s="783"/>
      <c r="K2" s="783"/>
      <c r="L2" s="783"/>
      <c r="M2" s="783"/>
      <c r="N2" s="783"/>
      <c r="O2" s="783"/>
      <c r="P2" s="783"/>
      <c r="Q2" s="783"/>
      <c r="R2" s="783"/>
      <c r="S2" s="783"/>
      <c r="T2" s="783"/>
      <c r="U2" s="783"/>
      <c r="V2" s="783"/>
      <c r="W2" s="783"/>
      <c r="X2" s="783"/>
      <c r="Y2" s="783"/>
      <c r="Z2" s="203"/>
      <c r="AA2" s="201"/>
      <c r="AB2" s="201"/>
      <c r="AC2" s="201"/>
      <c r="AD2" s="201"/>
      <c r="AE2" s="201"/>
      <c r="AF2" s="201"/>
      <c r="AG2" s="201"/>
      <c r="AH2" s="201"/>
      <c r="AI2" s="201"/>
      <c r="AJ2" s="201"/>
      <c r="AK2" s="201"/>
    </row>
    <row r="3" spans="1:37" ht="10.5" customHeight="1">
      <c r="A3" s="745"/>
      <c r="B3" s="745"/>
      <c r="C3" s="745"/>
      <c r="D3" s="745"/>
      <c r="E3" s="745"/>
      <c r="F3" s="745"/>
      <c r="G3" s="745"/>
      <c r="H3" s="745"/>
      <c r="I3" s="745"/>
      <c r="J3" s="745"/>
      <c r="K3" s="745"/>
      <c r="L3" s="745"/>
      <c r="M3" s="745"/>
      <c r="N3" s="745"/>
      <c r="O3" s="745"/>
      <c r="P3" s="745"/>
      <c r="Q3" s="745"/>
      <c r="R3" s="745"/>
      <c r="S3" s="745"/>
      <c r="T3" s="745"/>
      <c r="U3" s="745"/>
      <c r="V3" s="745"/>
      <c r="W3" s="745"/>
      <c r="X3" s="745"/>
      <c r="Y3" s="745"/>
      <c r="Z3" s="204"/>
      <c r="AA3" s="201"/>
      <c r="AB3" s="201"/>
      <c r="AC3" s="201"/>
      <c r="AD3" s="201"/>
      <c r="AE3" s="201"/>
      <c r="AF3" s="201"/>
      <c r="AG3" s="201"/>
      <c r="AH3" s="201"/>
      <c r="AI3" s="201"/>
      <c r="AJ3" s="201"/>
      <c r="AK3" s="201"/>
    </row>
    <row r="4" spans="1:37">
      <c r="A4" s="783" t="s">
        <v>468</v>
      </c>
      <c r="B4" s="783"/>
      <c r="C4" s="783"/>
      <c r="D4" s="783"/>
      <c r="E4" s="783"/>
      <c r="F4" s="783"/>
      <c r="G4" s="783"/>
      <c r="H4" s="783"/>
      <c r="I4" s="783"/>
      <c r="J4" s="783"/>
      <c r="K4" s="783"/>
      <c r="L4" s="783"/>
      <c r="M4" s="783"/>
      <c r="N4" s="783"/>
      <c r="O4" s="783"/>
      <c r="P4" s="783"/>
      <c r="Q4" s="783"/>
      <c r="R4" s="783"/>
      <c r="S4" s="783"/>
      <c r="T4" s="783"/>
      <c r="U4" s="783"/>
      <c r="V4" s="783"/>
      <c r="W4" s="783"/>
      <c r="X4" s="783"/>
      <c r="Y4" s="783"/>
      <c r="Z4" s="203"/>
      <c r="AA4" s="201"/>
      <c r="AB4" s="201"/>
      <c r="AC4" s="201"/>
      <c r="AD4" s="201" t="s">
        <v>459</v>
      </c>
      <c r="AE4" s="258" t="s">
        <v>460</v>
      </c>
      <c r="AF4" s="201">
        <v>4000</v>
      </c>
      <c r="AG4" s="201" t="s">
        <v>461</v>
      </c>
      <c r="AH4" s="201"/>
      <c r="AI4" s="201"/>
      <c r="AJ4" s="201"/>
      <c r="AK4" s="201"/>
    </row>
    <row r="5" spans="1:37" ht="18">
      <c r="A5" s="746" t="s">
        <v>645</v>
      </c>
      <c r="B5" s="746"/>
      <c r="C5" s="746"/>
      <c r="D5" s="746"/>
      <c r="E5" s="746"/>
      <c r="F5" s="746"/>
      <c r="G5" s="746"/>
      <c r="H5" s="746"/>
      <c r="I5" s="746"/>
      <c r="J5" s="746"/>
      <c r="K5" s="746"/>
      <c r="L5" s="746"/>
      <c r="M5" s="746"/>
      <c r="N5" s="746"/>
      <c r="O5" s="808">
        <f>INT('基準年度活動量(工場・事業場全体)'!I50)</f>
        <v>0</v>
      </c>
      <c r="P5" s="808"/>
      <c r="Q5" s="808"/>
      <c r="R5" s="808"/>
      <c r="S5" s="808"/>
      <c r="T5" s="808"/>
      <c r="U5" s="744" t="s">
        <v>21</v>
      </c>
      <c r="V5" s="745"/>
      <c r="W5" s="745"/>
      <c r="X5" s="745"/>
      <c r="Y5" s="204" t="s">
        <v>101</v>
      </c>
      <c r="Z5" s="204"/>
      <c r="AA5" s="279" t="s">
        <v>685</v>
      </c>
      <c r="AB5" s="255">
        <f>O5*0.05</f>
        <v>0</v>
      </c>
      <c r="AC5" s="207" t="s">
        <v>22</v>
      </c>
      <c r="AD5" s="206"/>
      <c r="AE5" s="206" t="s">
        <v>651</v>
      </c>
      <c r="AF5" s="256">
        <v>500000000</v>
      </c>
      <c r="AG5" s="206"/>
      <c r="AH5" s="206"/>
      <c r="AI5" s="206"/>
      <c r="AJ5" s="206"/>
      <c r="AK5" s="208"/>
    </row>
    <row r="6" spans="1:37">
      <c r="A6" s="750" t="s">
        <v>525</v>
      </c>
      <c r="B6" s="751"/>
      <c r="C6" s="751"/>
      <c r="D6" s="751"/>
      <c r="E6" s="751"/>
      <c r="F6" s="751"/>
      <c r="G6" s="751"/>
      <c r="H6" s="751"/>
      <c r="I6" s="751"/>
      <c r="J6" s="751"/>
      <c r="K6" s="751"/>
      <c r="L6" s="751"/>
      <c r="M6" s="751"/>
      <c r="N6" s="752"/>
      <c r="O6" s="747">
        <f>INT('基準年度活動量(主要システム系統)'!I50)</f>
        <v>0</v>
      </c>
      <c r="P6" s="748"/>
      <c r="Q6" s="748"/>
      <c r="R6" s="748"/>
      <c r="S6" s="748"/>
      <c r="T6" s="749"/>
      <c r="U6" s="744" t="s">
        <v>21</v>
      </c>
      <c r="V6" s="745"/>
      <c r="W6" s="745"/>
      <c r="X6" s="745"/>
      <c r="Y6" s="204" t="s">
        <v>102</v>
      </c>
      <c r="Z6" s="204"/>
      <c r="AA6" s="201" t="s">
        <v>686</v>
      </c>
      <c r="AB6" s="255">
        <f>O6*0.1</f>
        <v>0</v>
      </c>
      <c r="AC6" s="207" t="s">
        <v>22</v>
      </c>
      <c r="AD6" s="201"/>
      <c r="AE6" s="201" t="s">
        <v>462</v>
      </c>
      <c r="AF6" s="209">
        <v>100000000</v>
      </c>
      <c r="AG6" s="201"/>
      <c r="AH6" s="201"/>
      <c r="AI6" s="201"/>
      <c r="AJ6" s="201"/>
      <c r="AK6" s="208"/>
    </row>
    <row r="7" spans="1:37" ht="18">
      <c r="A7" s="754" t="s">
        <v>246</v>
      </c>
      <c r="B7" s="755"/>
      <c r="C7" s="755"/>
      <c r="D7" s="755"/>
      <c r="E7" s="755"/>
      <c r="F7" s="741" t="s">
        <v>642</v>
      </c>
      <c r="G7" s="742"/>
      <c r="H7" s="742"/>
      <c r="I7" s="742"/>
      <c r="J7" s="742"/>
      <c r="K7" s="742"/>
      <c r="L7" s="742"/>
      <c r="M7" s="742"/>
      <c r="N7" s="743"/>
      <c r="O7" s="819">
        <f ca="1">対策個票まとめ!E19</f>
        <v>0</v>
      </c>
      <c r="P7" s="819"/>
      <c r="Q7" s="819"/>
      <c r="R7" s="819"/>
      <c r="S7" s="819"/>
      <c r="T7" s="819"/>
      <c r="U7" s="744" t="s">
        <v>22</v>
      </c>
      <c r="V7" s="745"/>
      <c r="W7" s="745"/>
      <c r="X7" s="745"/>
      <c r="Y7" s="204" t="s">
        <v>23</v>
      </c>
      <c r="Z7" s="204"/>
      <c r="AA7" s="201" t="s">
        <v>650</v>
      </c>
      <c r="AB7" s="254">
        <f ca="1">O8+O9</f>
        <v>0</v>
      </c>
      <c r="AC7" s="207" t="s">
        <v>22</v>
      </c>
      <c r="AD7" s="201"/>
      <c r="AE7" s="201" t="s">
        <v>553</v>
      </c>
      <c r="AF7" s="210">
        <f ca="1">G29</f>
        <v>0</v>
      </c>
      <c r="AG7" s="257" t="s">
        <v>655</v>
      </c>
      <c r="AH7" s="201"/>
      <c r="AI7" s="201"/>
      <c r="AJ7" s="201"/>
      <c r="AK7" s="208"/>
    </row>
    <row r="8" spans="1:37" ht="18">
      <c r="A8" s="756"/>
      <c r="B8" s="757"/>
      <c r="C8" s="757"/>
      <c r="D8" s="757"/>
      <c r="E8" s="757"/>
      <c r="F8" s="760" t="s">
        <v>619</v>
      </c>
      <c r="G8" s="761"/>
      <c r="H8" s="761"/>
      <c r="I8" s="761"/>
      <c r="J8" s="761"/>
      <c r="K8" s="761"/>
      <c r="L8" s="761"/>
      <c r="M8" s="761"/>
      <c r="N8" s="762"/>
      <c r="O8" s="819">
        <f ca="1">対策個票まとめ!E20</f>
        <v>0</v>
      </c>
      <c r="P8" s="819"/>
      <c r="Q8" s="819"/>
      <c r="R8" s="819"/>
      <c r="S8" s="819"/>
      <c r="T8" s="819"/>
      <c r="U8" s="744" t="s">
        <v>22</v>
      </c>
      <c r="V8" s="745"/>
      <c r="W8" s="745"/>
      <c r="X8" s="745"/>
      <c r="Y8" s="204" t="s">
        <v>572</v>
      </c>
      <c r="Z8" s="204"/>
      <c r="AA8" s="201"/>
      <c r="AB8" s="201"/>
      <c r="AC8" s="201"/>
      <c r="AD8" s="201"/>
      <c r="AE8" s="258" t="s">
        <v>463</v>
      </c>
      <c r="AF8" s="209">
        <f ca="1">IF(AF7&gt;=AF4,AF5,AF6)</f>
        <v>100000000</v>
      </c>
      <c r="AG8" s="213" t="s">
        <v>652</v>
      </c>
      <c r="AH8" s="201"/>
      <c r="AI8" s="201"/>
      <c r="AJ8" s="201"/>
      <c r="AK8" s="201"/>
    </row>
    <row r="9" spans="1:37" ht="18">
      <c r="A9" s="758"/>
      <c r="B9" s="759"/>
      <c r="C9" s="759"/>
      <c r="D9" s="759"/>
      <c r="E9" s="759"/>
      <c r="F9" s="741" t="s">
        <v>621</v>
      </c>
      <c r="G9" s="742"/>
      <c r="H9" s="742"/>
      <c r="I9" s="742"/>
      <c r="J9" s="742"/>
      <c r="K9" s="742"/>
      <c r="L9" s="742"/>
      <c r="M9" s="742"/>
      <c r="N9" s="743"/>
      <c r="O9" s="819">
        <f ca="1">対策個票まとめ!E21</f>
        <v>0</v>
      </c>
      <c r="P9" s="819"/>
      <c r="Q9" s="819"/>
      <c r="R9" s="819"/>
      <c r="S9" s="819"/>
      <c r="T9" s="819"/>
      <c r="U9" s="744" t="s">
        <v>22</v>
      </c>
      <c r="V9" s="745"/>
      <c r="W9" s="745"/>
      <c r="X9" s="745"/>
      <c r="Y9" s="204" t="s">
        <v>571</v>
      </c>
      <c r="Z9" s="204"/>
      <c r="AA9" s="201"/>
      <c r="AB9" s="201"/>
      <c r="AC9" s="201"/>
      <c r="AD9" s="201"/>
      <c r="AF9" s="210"/>
      <c r="AG9" s="201"/>
      <c r="AH9" s="201"/>
      <c r="AI9" s="201"/>
      <c r="AJ9" s="201"/>
      <c r="AK9" s="201"/>
    </row>
    <row r="10" spans="1:37">
      <c r="A10" s="211" t="s">
        <v>639</v>
      </c>
      <c r="C10" s="212"/>
      <c r="D10" s="212"/>
      <c r="E10" s="212"/>
      <c r="F10" s="203"/>
      <c r="G10" s="212"/>
      <c r="H10" s="212"/>
      <c r="I10" s="212"/>
      <c r="K10" s="203"/>
      <c r="L10" s="203"/>
      <c r="M10" s="203"/>
      <c r="N10" s="203"/>
      <c r="O10" s="199"/>
      <c r="P10" s="199"/>
      <c r="Q10" s="199"/>
      <c r="R10" s="199"/>
      <c r="S10" s="199"/>
      <c r="T10" s="199"/>
      <c r="U10" s="204"/>
      <c r="V10" s="204"/>
      <c r="W10" s="204"/>
      <c r="X10" s="204"/>
      <c r="Y10" s="204"/>
      <c r="Z10" s="204"/>
      <c r="AA10" s="201"/>
      <c r="AB10" s="201"/>
      <c r="AC10" s="201"/>
      <c r="AD10" s="201"/>
      <c r="AE10" s="201"/>
      <c r="AF10" s="210"/>
      <c r="AG10" s="201"/>
      <c r="AH10" s="201"/>
      <c r="AI10" s="201"/>
      <c r="AJ10" s="201"/>
      <c r="AK10" s="201"/>
    </row>
    <row r="11" spans="1:37">
      <c r="A11" s="211" t="s">
        <v>630</v>
      </c>
      <c r="B11" s="211"/>
      <c r="C11" s="211"/>
      <c r="D11" s="211"/>
      <c r="E11" s="212"/>
      <c r="F11" s="203"/>
      <c r="G11" s="212"/>
      <c r="H11" s="212"/>
      <c r="I11" s="212"/>
      <c r="K11" s="203"/>
      <c r="L11" s="203"/>
      <c r="M11" s="203"/>
      <c r="N11" s="203"/>
      <c r="O11" s="199"/>
      <c r="P11" s="199"/>
      <c r="Q11" s="199"/>
      <c r="R11" s="199"/>
      <c r="S11" s="199"/>
      <c r="T11" s="199"/>
      <c r="U11" s="204"/>
      <c r="V11" s="204"/>
      <c r="W11" s="204"/>
      <c r="X11" s="204"/>
      <c r="Y11" s="204"/>
      <c r="Z11" s="204"/>
      <c r="AA11" s="201"/>
      <c r="AB11" s="201"/>
      <c r="AC11" s="201"/>
      <c r="AD11" s="201"/>
      <c r="AE11" s="201"/>
      <c r="AF11" s="210"/>
      <c r="AG11" s="201"/>
      <c r="AH11" s="201"/>
      <c r="AI11" s="201"/>
      <c r="AJ11" s="201"/>
      <c r="AK11" s="201"/>
    </row>
    <row r="12" spans="1:37">
      <c r="A12" s="211" t="s">
        <v>666</v>
      </c>
      <c r="B12" s="211"/>
      <c r="C12" s="211"/>
      <c r="D12" s="211"/>
      <c r="E12" s="212"/>
      <c r="F12" s="203"/>
      <c r="G12" s="212"/>
      <c r="H12" s="212"/>
      <c r="I12" s="212"/>
      <c r="K12" s="203"/>
      <c r="L12" s="203"/>
      <c r="M12" s="203"/>
      <c r="N12" s="203"/>
      <c r="O12" s="199"/>
      <c r="P12" s="199"/>
      <c r="Q12" s="199"/>
      <c r="R12" s="199"/>
      <c r="S12" s="199"/>
      <c r="T12" s="199"/>
      <c r="U12" s="204"/>
      <c r="V12" s="204"/>
      <c r="W12" s="204"/>
      <c r="X12" s="204"/>
      <c r="Y12" s="204"/>
      <c r="Z12" s="204"/>
      <c r="AA12" s="201"/>
      <c r="AB12" s="201"/>
      <c r="AC12" s="201"/>
      <c r="AD12" s="201"/>
      <c r="AE12" s="201"/>
      <c r="AF12" s="210"/>
      <c r="AG12" s="201"/>
      <c r="AH12" s="201"/>
      <c r="AI12" s="201"/>
      <c r="AJ12" s="201"/>
      <c r="AK12" s="201"/>
    </row>
    <row r="13" spans="1:37" ht="18">
      <c r="A13" s="272" t="s">
        <v>683</v>
      </c>
      <c r="B13" s="273"/>
      <c r="C13" s="274"/>
      <c r="D13" s="275"/>
      <c r="E13" s="274"/>
      <c r="F13" s="274"/>
      <c r="G13" s="274"/>
      <c r="H13" s="276"/>
      <c r="I13" s="276"/>
      <c r="J13" s="276"/>
      <c r="K13" s="276"/>
      <c r="L13" s="276"/>
      <c r="M13" s="276"/>
      <c r="N13" s="277"/>
      <c r="O13" s="816">
        <f ca="1">MIN(AB5:AB7,O7)</f>
        <v>0</v>
      </c>
      <c r="P13" s="817"/>
      <c r="Q13" s="817"/>
      <c r="R13" s="817"/>
      <c r="S13" s="817"/>
      <c r="T13" s="818"/>
      <c r="U13" s="744" t="s">
        <v>22</v>
      </c>
      <c r="V13" s="745"/>
      <c r="W13" s="745"/>
      <c r="X13" s="745"/>
      <c r="Y13" s="204" t="s">
        <v>615</v>
      </c>
      <c r="Z13" s="204"/>
      <c r="AA13" s="201"/>
      <c r="AB13" s="201"/>
      <c r="AC13" s="201"/>
      <c r="AD13" s="201"/>
      <c r="AE13" s="201"/>
      <c r="AF13" s="210"/>
      <c r="AG13" s="201"/>
      <c r="AH13" s="201"/>
      <c r="AI13" s="201"/>
      <c r="AJ13" s="201"/>
      <c r="AK13" s="201"/>
    </row>
    <row r="14" spans="1:37" ht="18">
      <c r="A14" s="272" t="s">
        <v>684</v>
      </c>
      <c r="B14" s="278"/>
      <c r="C14" s="274"/>
      <c r="D14" s="275"/>
      <c r="E14" s="274"/>
      <c r="F14" s="274"/>
      <c r="G14" s="274"/>
      <c r="H14" s="276"/>
      <c r="I14" s="276"/>
      <c r="J14" s="276"/>
      <c r="K14" s="276"/>
      <c r="L14" s="276"/>
      <c r="M14" s="276"/>
      <c r="N14" s="277"/>
      <c r="O14" s="816">
        <f ca="1">MIN(AB5:AB6,O8,O7)</f>
        <v>0</v>
      </c>
      <c r="P14" s="817"/>
      <c r="Q14" s="817"/>
      <c r="R14" s="817"/>
      <c r="S14" s="817"/>
      <c r="T14" s="818"/>
      <c r="U14" s="744" t="s">
        <v>22</v>
      </c>
      <c r="V14" s="745"/>
      <c r="W14" s="745"/>
      <c r="X14" s="745"/>
      <c r="Y14" s="204" t="s">
        <v>614</v>
      </c>
      <c r="Z14" s="204"/>
      <c r="AA14" s="201"/>
      <c r="AB14" s="201"/>
      <c r="AC14" s="201"/>
      <c r="AD14" s="201"/>
      <c r="AE14" s="201"/>
      <c r="AF14" s="210"/>
      <c r="AG14" s="201"/>
      <c r="AH14" s="201"/>
      <c r="AI14" s="201"/>
      <c r="AJ14" s="201"/>
      <c r="AK14" s="201"/>
    </row>
    <row r="15" spans="1:37" ht="20.5" customHeight="1">
      <c r="AA15" s="201"/>
      <c r="AB15" s="201"/>
      <c r="AC15" s="201"/>
      <c r="AD15" s="201"/>
      <c r="AG15" s="201"/>
      <c r="AH15" s="201"/>
      <c r="AI15" s="201"/>
      <c r="AJ15" s="201"/>
      <c r="AK15" s="201"/>
    </row>
    <row r="16" spans="1:37">
      <c r="A16" s="203" t="s">
        <v>479</v>
      </c>
      <c r="B16" s="203"/>
      <c r="C16" s="203"/>
      <c r="D16" s="203"/>
      <c r="E16" s="203"/>
      <c r="F16" s="203"/>
      <c r="G16" s="203"/>
      <c r="H16" s="203"/>
      <c r="I16" s="203"/>
      <c r="J16" s="203"/>
      <c r="K16" s="203"/>
      <c r="L16" s="203"/>
      <c r="M16" s="203"/>
      <c r="N16" s="203"/>
      <c r="O16" s="203"/>
      <c r="P16" s="203"/>
      <c r="Q16" s="203"/>
      <c r="R16" s="203"/>
      <c r="S16" s="203"/>
      <c r="T16" s="203"/>
      <c r="U16" s="203"/>
      <c r="V16" s="203"/>
      <c r="W16" s="203"/>
      <c r="X16" s="203"/>
      <c r="Y16" s="203"/>
      <c r="Z16" s="203"/>
      <c r="AA16" s="201"/>
      <c r="AB16" s="201"/>
      <c r="AC16" s="201"/>
      <c r="AD16" s="201"/>
      <c r="AE16" s="201"/>
      <c r="AF16" s="201"/>
      <c r="AG16" s="201"/>
      <c r="AH16" s="201"/>
      <c r="AI16" s="201"/>
      <c r="AJ16" s="201"/>
      <c r="AK16" s="201"/>
    </row>
    <row r="17" spans="1:37">
      <c r="A17" s="746" t="s">
        <v>25</v>
      </c>
      <c r="B17" s="746"/>
      <c r="C17" s="746"/>
      <c r="D17" s="746"/>
      <c r="E17" s="746"/>
      <c r="F17" s="746"/>
      <c r="G17" s="746"/>
      <c r="H17" s="746"/>
      <c r="I17" s="746"/>
      <c r="J17" s="746"/>
      <c r="K17" s="746"/>
      <c r="L17" s="746"/>
      <c r="M17" s="746"/>
      <c r="N17" s="746"/>
      <c r="O17" s="753">
        <f ca="1">対策個票まとめ!H18</f>
        <v>0</v>
      </c>
      <c r="P17" s="753"/>
      <c r="Q17" s="753"/>
      <c r="R17" s="753"/>
      <c r="S17" s="753"/>
      <c r="T17" s="753"/>
      <c r="U17" s="745" t="s">
        <v>26</v>
      </c>
      <c r="V17" s="745"/>
      <c r="W17" s="745"/>
      <c r="X17" s="745"/>
      <c r="Y17" s="204" t="s">
        <v>31</v>
      </c>
      <c r="Z17" s="204"/>
      <c r="AA17" s="201"/>
      <c r="AB17" s="201"/>
      <c r="AC17" s="201"/>
      <c r="AD17" s="201"/>
      <c r="AE17" s="201"/>
      <c r="AF17" s="201"/>
      <c r="AG17" s="201"/>
      <c r="AH17" s="201"/>
      <c r="AI17" s="201"/>
      <c r="AJ17" s="201"/>
      <c r="AK17" s="201"/>
    </row>
    <row r="18" spans="1:37">
      <c r="A18" s="746" t="s">
        <v>27</v>
      </c>
      <c r="B18" s="746"/>
      <c r="C18" s="746"/>
      <c r="D18" s="746"/>
      <c r="E18" s="746"/>
      <c r="F18" s="746"/>
      <c r="G18" s="746"/>
      <c r="H18" s="746"/>
      <c r="I18" s="746"/>
      <c r="J18" s="746"/>
      <c r="K18" s="746"/>
      <c r="L18" s="746"/>
      <c r="M18" s="746"/>
      <c r="N18" s="746"/>
      <c r="O18" s="747">
        <f ca="1">対策個票まとめ!F18</f>
        <v>0</v>
      </c>
      <c r="P18" s="748"/>
      <c r="Q18" s="748"/>
      <c r="R18" s="748"/>
      <c r="S18" s="748"/>
      <c r="T18" s="749"/>
      <c r="U18" s="745" t="s">
        <v>28</v>
      </c>
      <c r="V18" s="745"/>
      <c r="W18" s="745"/>
      <c r="X18" s="745"/>
      <c r="Y18" s="204" t="s">
        <v>32</v>
      </c>
      <c r="Z18" s="204"/>
      <c r="AA18" s="201"/>
      <c r="AB18" s="201"/>
      <c r="AC18" s="201"/>
      <c r="AD18" s="201"/>
      <c r="AE18" s="213" t="s">
        <v>653</v>
      </c>
      <c r="AF18" s="201"/>
      <c r="AG18" s="201"/>
      <c r="AH18" s="201"/>
      <c r="AI18" s="201"/>
      <c r="AJ18" s="201"/>
      <c r="AK18" s="201"/>
    </row>
    <row r="19" spans="1:37">
      <c r="A19" s="746" t="s">
        <v>29</v>
      </c>
      <c r="B19" s="746"/>
      <c r="C19" s="746"/>
      <c r="D19" s="746"/>
      <c r="E19" s="746"/>
      <c r="F19" s="746"/>
      <c r="G19" s="746"/>
      <c r="H19" s="746"/>
      <c r="I19" s="746"/>
      <c r="J19" s="746"/>
      <c r="K19" s="746"/>
      <c r="L19" s="746"/>
      <c r="M19" s="746"/>
      <c r="N19" s="746"/>
      <c r="O19" s="809" t="str">
        <f>'16.代表事業者2者まとめ(合計)'!C7</f>
        <v/>
      </c>
      <c r="P19" s="810"/>
      <c r="Q19" s="810"/>
      <c r="R19" s="810"/>
      <c r="S19" s="810"/>
      <c r="T19" s="811"/>
      <c r="U19" s="745" t="s">
        <v>28</v>
      </c>
      <c r="V19" s="745"/>
      <c r="W19" s="745"/>
      <c r="X19" s="745"/>
      <c r="Y19" s="204" t="s">
        <v>33</v>
      </c>
      <c r="Z19" s="204"/>
      <c r="AA19" s="201"/>
      <c r="AB19" s="201"/>
      <c r="AC19" s="201"/>
      <c r="AE19" s="213" t="s">
        <v>667</v>
      </c>
      <c r="AF19" s="201"/>
      <c r="AG19" s="201"/>
      <c r="AH19" s="201"/>
      <c r="AI19" s="201"/>
      <c r="AJ19" s="201"/>
      <c r="AK19" s="201"/>
    </row>
    <row r="20" spans="1:37">
      <c r="A20" s="746" t="s">
        <v>30</v>
      </c>
      <c r="B20" s="746"/>
      <c r="C20" s="746"/>
      <c r="D20" s="746"/>
      <c r="E20" s="746"/>
      <c r="F20" s="746"/>
      <c r="G20" s="746"/>
      <c r="H20" s="746"/>
      <c r="I20" s="746"/>
      <c r="J20" s="746"/>
      <c r="K20" s="746"/>
      <c r="L20" s="746"/>
      <c r="M20" s="746"/>
      <c r="N20" s="746"/>
      <c r="O20" s="747" t="str">
        <f>'16.代表事業者2者まとめ(合計)'!R12</f>
        <v/>
      </c>
      <c r="P20" s="748"/>
      <c r="Q20" s="748"/>
      <c r="R20" s="748"/>
      <c r="S20" s="748"/>
      <c r="T20" s="749"/>
      <c r="U20" s="745" t="s">
        <v>28</v>
      </c>
      <c r="V20" s="745"/>
      <c r="W20" s="745"/>
      <c r="X20" s="745"/>
      <c r="Y20" s="204" t="s">
        <v>34</v>
      </c>
      <c r="Z20" s="204"/>
      <c r="AA20" s="201"/>
      <c r="AB20" s="201"/>
      <c r="AC20" s="201"/>
      <c r="AD20" s="213"/>
      <c r="AE20" s="213" t="s">
        <v>668</v>
      </c>
      <c r="AF20" s="201"/>
      <c r="AG20" s="201"/>
      <c r="AH20" s="201"/>
      <c r="AI20" s="201"/>
      <c r="AJ20" s="201"/>
      <c r="AK20" s="201"/>
    </row>
    <row r="21" spans="1:37" ht="6.75" customHeight="1">
      <c r="A21" s="745"/>
      <c r="B21" s="745"/>
      <c r="C21" s="745"/>
      <c r="D21" s="745"/>
      <c r="E21" s="745"/>
      <c r="F21" s="745"/>
      <c r="G21" s="745"/>
      <c r="H21" s="745"/>
      <c r="I21" s="745"/>
      <c r="J21" s="745"/>
      <c r="K21" s="745"/>
      <c r="L21" s="745"/>
      <c r="M21" s="745"/>
      <c r="N21" s="745"/>
      <c r="O21" s="745"/>
      <c r="P21" s="745"/>
      <c r="Q21" s="745"/>
      <c r="R21" s="745"/>
      <c r="S21" s="745"/>
      <c r="T21" s="745"/>
      <c r="U21" s="745"/>
      <c r="V21" s="745"/>
      <c r="W21" s="745"/>
      <c r="X21" s="745"/>
      <c r="Y21" s="745"/>
      <c r="Z21" s="204"/>
      <c r="AA21" s="201"/>
      <c r="AB21" s="201"/>
      <c r="AC21" s="201"/>
      <c r="AD21" s="201"/>
      <c r="AE21" s="201"/>
      <c r="AF21" s="201"/>
      <c r="AG21" s="201"/>
      <c r="AH21" s="201"/>
      <c r="AI21" s="201"/>
      <c r="AJ21" s="201"/>
      <c r="AK21" s="201"/>
    </row>
    <row r="22" spans="1:37">
      <c r="A22" s="783" t="s">
        <v>100</v>
      </c>
      <c r="B22" s="783"/>
      <c r="C22" s="783"/>
      <c r="D22" s="783"/>
      <c r="E22" s="783"/>
      <c r="F22" s="783"/>
      <c r="G22" s="783"/>
      <c r="H22" s="783"/>
      <c r="I22" s="783"/>
      <c r="J22" s="783"/>
      <c r="K22" s="783"/>
      <c r="L22" s="783"/>
      <c r="M22" s="783"/>
      <c r="N22" s="783"/>
      <c r="O22" s="783"/>
      <c r="P22" s="783"/>
      <c r="Q22" s="783"/>
      <c r="R22" s="783"/>
      <c r="S22" s="783"/>
      <c r="T22" s="783"/>
      <c r="U22" s="783"/>
      <c r="V22" s="783"/>
      <c r="W22" s="783"/>
      <c r="X22" s="783"/>
      <c r="Y22" s="783"/>
      <c r="Z22" s="203"/>
      <c r="AA22" s="201"/>
      <c r="AB22" s="201"/>
      <c r="AC22" s="201"/>
      <c r="AD22" s="201"/>
      <c r="AE22" s="201"/>
      <c r="AF22" s="201"/>
      <c r="AG22" s="201"/>
      <c r="AH22" s="201"/>
      <c r="AI22" s="201"/>
      <c r="AJ22" s="201"/>
      <c r="AK22" s="201"/>
    </row>
    <row r="23" spans="1:37">
      <c r="A23" s="783" t="s">
        <v>37</v>
      </c>
      <c r="B23" s="783"/>
      <c r="C23" s="783"/>
      <c r="D23" s="783"/>
      <c r="E23" s="783"/>
      <c r="F23" s="783"/>
      <c r="G23" s="783"/>
      <c r="H23" s="783"/>
      <c r="I23" s="783"/>
      <c r="J23" s="783"/>
      <c r="K23" s="783"/>
      <c r="L23" s="783"/>
      <c r="M23" s="783"/>
      <c r="N23" s="783"/>
      <c r="O23" s="783"/>
      <c r="P23" s="783"/>
      <c r="Q23" s="783"/>
      <c r="R23" s="783"/>
      <c r="S23" s="783"/>
      <c r="T23" s="783"/>
      <c r="U23" s="783"/>
      <c r="V23" s="783"/>
      <c r="W23" s="783"/>
      <c r="X23" s="783"/>
      <c r="Y23" s="783"/>
      <c r="Z23" s="203"/>
      <c r="AA23" s="201"/>
      <c r="AB23" s="201"/>
      <c r="AC23" s="201"/>
      <c r="AD23" s="201"/>
      <c r="AE23" s="201"/>
      <c r="AF23" s="201"/>
      <c r="AG23" s="201"/>
      <c r="AH23" s="201"/>
      <c r="AI23" s="201"/>
      <c r="AJ23" s="201"/>
      <c r="AK23" s="201"/>
    </row>
    <row r="24" spans="1:37">
      <c r="A24" s="763" t="s">
        <v>53</v>
      </c>
      <c r="B24" s="764"/>
      <c r="C24" s="764"/>
      <c r="D24" s="764"/>
      <c r="E24" s="765"/>
      <c r="F24" s="769" t="s">
        <v>35</v>
      </c>
      <c r="G24" s="771" t="str">
        <f>IF(O19="","",O19)</f>
        <v/>
      </c>
      <c r="H24" s="771"/>
      <c r="I24" s="771"/>
      <c r="J24" s="771"/>
      <c r="K24" s="771"/>
      <c r="L24" s="771"/>
      <c r="M24" s="772" t="s">
        <v>36</v>
      </c>
      <c r="N24" s="771">
        <f ca="1">IF(O18="","",O18)</f>
        <v>0</v>
      </c>
      <c r="O24" s="771"/>
      <c r="P24" s="771"/>
      <c r="Q24" s="771"/>
      <c r="R24" s="771"/>
      <c r="S24" s="771"/>
      <c r="T24" s="784" t="s">
        <v>35</v>
      </c>
      <c r="U24" s="812" t="str">
        <f ca="1">IF(OR(G24="",N24="",N24=0),"",TRUNC((G24/N24),2))</f>
        <v/>
      </c>
      <c r="V24" s="813"/>
      <c r="W24" s="813"/>
      <c r="X24" s="814"/>
      <c r="AA24" s="201"/>
      <c r="AB24" s="201"/>
      <c r="AC24" s="201"/>
      <c r="AD24" s="201"/>
      <c r="AE24" s="201"/>
      <c r="AF24" s="201"/>
      <c r="AG24" s="201"/>
      <c r="AH24" s="201"/>
      <c r="AI24" s="201"/>
      <c r="AJ24" s="201"/>
      <c r="AK24" s="201"/>
    </row>
    <row r="25" spans="1:37">
      <c r="A25" s="766"/>
      <c r="B25" s="767"/>
      <c r="C25" s="767"/>
      <c r="D25" s="767"/>
      <c r="E25" s="768"/>
      <c r="F25" s="770"/>
      <c r="G25" s="767" t="s">
        <v>33</v>
      </c>
      <c r="H25" s="767"/>
      <c r="I25" s="767"/>
      <c r="J25" s="767"/>
      <c r="K25" s="767"/>
      <c r="L25" s="767"/>
      <c r="M25" s="773"/>
      <c r="N25" s="767" t="s">
        <v>32</v>
      </c>
      <c r="O25" s="767"/>
      <c r="P25" s="767"/>
      <c r="Q25" s="767"/>
      <c r="R25" s="767"/>
      <c r="S25" s="767"/>
      <c r="T25" s="785"/>
      <c r="U25" s="766"/>
      <c r="V25" s="767"/>
      <c r="W25" s="767"/>
      <c r="X25" s="768"/>
      <c r="AA25" s="201"/>
      <c r="AB25" s="201"/>
      <c r="AC25" s="201"/>
      <c r="AD25" s="201"/>
      <c r="AE25" s="201"/>
      <c r="AF25" s="201"/>
      <c r="AG25" s="201"/>
      <c r="AH25" s="201"/>
      <c r="AI25" s="201"/>
      <c r="AJ25" s="201"/>
      <c r="AK25" s="201"/>
    </row>
    <row r="26" spans="1:37">
      <c r="A26" s="763" t="s">
        <v>54</v>
      </c>
      <c r="B26" s="764"/>
      <c r="C26" s="764"/>
      <c r="D26" s="764"/>
      <c r="E26" s="765"/>
      <c r="F26" s="769" t="s">
        <v>35</v>
      </c>
      <c r="G26" s="771" t="str">
        <f>IF(O20="","",O20)</f>
        <v/>
      </c>
      <c r="H26" s="771"/>
      <c r="I26" s="771"/>
      <c r="J26" s="771"/>
      <c r="K26" s="771"/>
      <c r="L26" s="771"/>
      <c r="M26" s="772" t="s">
        <v>36</v>
      </c>
      <c r="N26" s="789">
        <f ca="1">IF(O17="","",O17)</f>
        <v>0</v>
      </c>
      <c r="O26" s="789"/>
      <c r="P26" s="789"/>
      <c r="Q26" s="789"/>
      <c r="R26" s="789"/>
      <c r="S26" s="789"/>
      <c r="T26" s="784" t="s">
        <v>35</v>
      </c>
      <c r="U26" s="786" t="str">
        <f ca="1">IF(OR(G26="",N26="",N26=0),"",G26/N26)</f>
        <v/>
      </c>
      <c r="V26" s="787"/>
      <c r="W26" s="787"/>
      <c r="X26" s="788"/>
      <c r="AA26" s="201"/>
      <c r="AB26" s="201"/>
      <c r="AC26" s="201"/>
      <c r="AD26" s="201"/>
      <c r="AE26" s="201"/>
      <c r="AF26" s="201"/>
      <c r="AG26" s="201"/>
      <c r="AH26" s="201"/>
      <c r="AI26" s="201"/>
      <c r="AJ26" s="201"/>
      <c r="AK26" s="201"/>
    </row>
    <row r="27" spans="1:37">
      <c r="A27" s="766"/>
      <c r="B27" s="767"/>
      <c r="C27" s="767"/>
      <c r="D27" s="767"/>
      <c r="E27" s="768"/>
      <c r="F27" s="770"/>
      <c r="G27" s="767" t="s">
        <v>34</v>
      </c>
      <c r="H27" s="767"/>
      <c r="I27" s="767"/>
      <c r="J27" s="767"/>
      <c r="K27" s="767"/>
      <c r="L27" s="767"/>
      <c r="M27" s="773"/>
      <c r="N27" s="767" t="s">
        <v>31</v>
      </c>
      <c r="O27" s="767"/>
      <c r="P27" s="767"/>
      <c r="Q27" s="767"/>
      <c r="R27" s="767"/>
      <c r="S27" s="767"/>
      <c r="T27" s="785"/>
      <c r="U27" s="766"/>
      <c r="V27" s="767"/>
      <c r="W27" s="767"/>
      <c r="X27" s="768"/>
      <c r="AA27" s="201"/>
      <c r="AB27" s="201"/>
      <c r="AC27" s="201"/>
      <c r="AD27" s="201"/>
      <c r="AE27" s="201"/>
      <c r="AF27" s="201"/>
      <c r="AG27" s="201"/>
      <c r="AH27" s="201"/>
      <c r="AI27" s="201"/>
      <c r="AJ27" s="201"/>
      <c r="AK27" s="201"/>
    </row>
    <row r="28" spans="1:37">
      <c r="A28" s="783" t="s">
        <v>38</v>
      </c>
      <c r="B28" s="783"/>
      <c r="C28" s="783"/>
      <c r="D28" s="783"/>
      <c r="E28" s="783"/>
      <c r="F28" s="783"/>
      <c r="G28" s="783"/>
      <c r="H28" s="783"/>
      <c r="I28" s="783"/>
      <c r="J28" s="783"/>
      <c r="K28" s="783"/>
      <c r="L28" s="783"/>
      <c r="M28" s="783"/>
      <c r="N28" s="783"/>
      <c r="O28" s="783"/>
      <c r="P28" s="783"/>
      <c r="Q28" s="783"/>
      <c r="R28" s="783"/>
      <c r="S28" s="783"/>
      <c r="T28" s="783"/>
      <c r="U28" s="783"/>
      <c r="V28" s="783"/>
      <c r="W28" s="783"/>
      <c r="X28" s="783"/>
      <c r="Y28" s="783"/>
      <c r="Z28" s="203"/>
      <c r="AA28" s="201"/>
      <c r="AB28" s="201"/>
      <c r="AC28" s="201"/>
      <c r="AD28" s="201"/>
      <c r="AE28" s="201"/>
      <c r="AF28" s="201"/>
      <c r="AG28" s="201"/>
      <c r="AH28" s="201"/>
      <c r="AI28" s="201"/>
      <c r="AJ28" s="201"/>
      <c r="AK28" s="201"/>
    </row>
    <row r="29" spans="1:37" ht="15.75" customHeight="1">
      <c r="A29" s="763" t="s">
        <v>152</v>
      </c>
      <c r="B29" s="774"/>
      <c r="C29" s="774"/>
      <c r="D29" s="774"/>
      <c r="E29" s="775"/>
      <c r="F29" s="769" t="s">
        <v>35</v>
      </c>
      <c r="G29" s="771">
        <f ca="1">INT(O7+O13)</f>
        <v>0</v>
      </c>
      <c r="H29" s="771"/>
      <c r="I29" s="771"/>
      <c r="J29" s="771"/>
      <c r="K29" s="797" t="s">
        <v>36</v>
      </c>
      <c r="L29" s="771">
        <f>IF(O5="","",O5)</f>
        <v>0</v>
      </c>
      <c r="M29" s="771"/>
      <c r="N29" s="771"/>
      <c r="O29" s="771"/>
      <c r="P29" s="784" t="s">
        <v>35</v>
      </c>
      <c r="Q29" s="794" t="str">
        <f ca="1">IF(OR(G29="",L29="",L29=0),"",TRUNC(G29/L29*100,2))</f>
        <v/>
      </c>
      <c r="R29" s="795"/>
      <c r="S29" s="795"/>
      <c r="T29" s="796"/>
      <c r="U29" s="745" t="s">
        <v>40</v>
      </c>
      <c r="V29" s="745"/>
      <c r="W29" s="745"/>
      <c r="X29" s="745"/>
      <c r="AA29" s="201"/>
      <c r="AB29" s="201"/>
      <c r="AC29" s="201"/>
      <c r="AD29" s="201"/>
      <c r="AE29" s="201"/>
      <c r="AF29" s="201"/>
      <c r="AG29" s="201"/>
      <c r="AH29" s="201"/>
      <c r="AI29" s="201"/>
      <c r="AJ29" s="201"/>
      <c r="AK29" s="201"/>
    </row>
    <row r="30" spans="1:37">
      <c r="A30" s="776"/>
      <c r="B30" s="777"/>
      <c r="C30" s="777"/>
      <c r="D30" s="777"/>
      <c r="E30" s="778"/>
      <c r="F30" s="782"/>
      <c r="G30" s="790" t="s">
        <v>643</v>
      </c>
      <c r="H30" s="790"/>
      <c r="I30" s="790"/>
      <c r="J30" s="790"/>
      <c r="K30" s="790"/>
      <c r="L30" s="790" t="s">
        <v>101</v>
      </c>
      <c r="M30" s="790"/>
      <c r="N30" s="790"/>
      <c r="O30" s="790"/>
      <c r="P30" s="793"/>
      <c r="Q30" s="744"/>
      <c r="R30" s="745"/>
      <c r="S30" s="745"/>
      <c r="T30" s="792"/>
      <c r="U30" s="745"/>
      <c r="V30" s="745"/>
      <c r="W30" s="745"/>
      <c r="X30" s="745"/>
      <c r="AA30" s="201"/>
      <c r="AB30" s="201"/>
      <c r="AC30" s="201"/>
      <c r="AD30" s="201"/>
      <c r="AE30" s="201"/>
      <c r="AF30" s="201"/>
      <c r="AG30" s="201"/>
      <c r="AH30" s="201"/>
      <c r="AI30" s="201"/>
      <c r="AJ30" s="201"/>
      <c r="AK30" s="201"/>
    </row>
    <row r="31" spans="1:37">
      <c r="A31" s="779"/>
      <c r="B31" s="780"/>
      <c r="C31" s="780"/>
      <c r="D31" s="780"/>
      <c r="E31" s="781"/>
      <c r="F31" s="770"/>
      <c r="G31" s="791"/>
      <c r="H31" s="791"/>
      <c r="I31" s="791"/>
      <c r="J31" s="791"/>
      <c r="K31" s="791"/>
      <c r="L31" s="791"/>
      <c r="M31" s="791"/>
      <c r="N31" s="791"/>
      <c r="O31" s="791"/>
      <c r="P31" s="785"/>
      <c r="Q31" s="766"/>
      <c r="R31" s="767"/>
      <c r="S31" s="767"/>
      <c r="T31" s="768"/>
      <c r="U31" s="745"/>
      <c r="V31" s="745"/>
      <c r="W31" s="745"/>
      <c r="X31" s="745"/>
      <c r="AA31" s="201"/>
      <c r="AB31" s="201"/>
      <c r="AC31" s="201"/>
      <c r="AD31" s="201"/>
      <c r="AE31" s="201"/>
      <c r="AF31" s="201"/>
      <c r="AG31" s="201"/>
      <c r="AH31" s="201"/>
      <c r="AI31" s="201"/>
      <c r="AJ31" s="201"/>
      <c r="AK31" s="201"/>
    </row>
    <row r="32" spans="1:37">
      <c r="A32" s="783" t="s">
        <v>39</v>
      </c>
      <c r="B32" s="783"/>
      <c r="C32" s="783"/>
      <c r="D32" s="783"/>
      <c r="E32" s="783"/>
      <c r="F32" s="783"/>
      <c r="G32" s="783"/>
      <c r="H32" s="783"/>
      <c r="I32" s="783"/>
      <c r="J32" s="783"/>
      <c r="K32" s="783"/>
      <c r="L32" s="783"/>
      <c r="M32" s="783"/>
      <c r="N32" s="783"/>
      <c r="O32" s="783"/>
      <c r="P32" s="783"/>
      <c r="Q32" s="783"/>
      <c r="R32" s="783"/>
      <c r="S32" s="783"/>
      <c r="T32" s="783"/>
      <c r="U32" s="783"/>
      <c r="V32" s="783"/>
      <c r="W32" s="783"/>
      <c r="X32" s="783"/>
      <c r="Y32" s="783"/>
      <c r="Z32" s="203"/>
      <c r="AA32" s="201"/>
      <c r="AB32" s="201"/>
      <c r="AC32" s="201"/>
      <c r="AD32" s="201"/>
      <c r="AE32" s="201"/>
      <c r="AF32" s="201"/>
      <c r="AG32" s="201"/>
      <c r="AH32" s="201"/>
      <c r="AI32" s="201"/>
      <c r="AJ32" s="201"/>
      <c r="AK32" s="201"/>
    </row>
    <row r="33" spans="1:37" ht="15.75" customHeight="1">
      <c r="A33" s="798" t="s">
        <v>153</v>
      </c>
      <c r="B33" s="799"/>
      <c r="C33" s="799"/>
      <c r="D33" s="799"/>
      <c r="E33" s="800"/>
      <c r="F33" s="769" t="s">
        <v>35</v>
      </c>
      <c r="G33" s="771">
        <f ca="1">INT(O7+O14)</f>
        <v>0</v>
      </c>
      <c r="H33" s="771"/>
      <c r="I33" s="771"/>
      <c r="J33" s="771"/>
      <c r="K33" s="797" t="s">
        <v>36</v>
      </c>
      <c r="L33" s="771">
        <f>IF(O6="","",O6)</f>
        <v>0</v>
      </c>
      <c r="M33" s="771"/>
      <c r="N33" s="771"/>
      <c r="O33" s="771"/>
      <c r="P33" s="784" t="s">
        <v>35</v>
      </c>
      <c r="Q33" s="794" t="str">
        <f ca="1">IF(OR(G33="",L33="",L33=0),"",TRUNC(G33/L33*100,2))</f>
        <v/>
      </c>
      <c r="R33" s="795"/>
      <c r="S33" s="795"/>
      <c r="T33" s="796"/>
      <c r="U33" s="745" t="s">
        <v>40</v>
      </c>
      <c r="V33" s="745"/>
      <c r="W33" s="745"/>
      <c r="X33" s="745"/>
      <c r="AA33" s="201"/>
      <c r="AB33" s="201"/>
      <c r="AC33" s="201"/>
      <c r="AD33" s="201"/>
      <c r="AE33" s="201"/>
      <c r="AF33" s="201"/>
      <c r="AG33" s="201"/>
      <c r="AH33" s="201"/>
      <c r="AI33" s="201"/>
      <c r="AJ33" s="201"/>
      <c r="AK33" s="201"/>
    </row>
    <row r="34" spans="1:37">
      <c r="A34" s="801"/>
      <c r="B34" s="802"/>
      <c r="C34" s="802"/>
      <c r="D34" s="802"/>
      <c r="E34" s="803"/>
      <c r="F34" s="782"/>
      <c r="G34" s="745" t="s">
        <v>644</v>
      </c>
      <c r="H34" s="745"/>
      <c r="I34" s="745"/>
      <c r="J34" s="745"/>
      <c r="K34" s="790"/>
      <c r="L34" s="745" t="s">
        <v>102</v>
      </c>
      <c r="M34" s="745"/>
      <c r="N34" s="745"/>
      <c r="O34" s="745"/>
      <c r="P34" s="793"/>
      <c r="Q34" s="744"/>
      <c r="R34" s="745"/>
      <c r="S34" s="745"/>
      <c r="T34" s="792"/>
      <c r="U34" s="745"/>
      <c r="V34" s="745"/>
      <c r="W34" s="745"/>
      <c r="X34" s="745"/>
      <c r="AA34" s="201"/>
      <c r="AB34" s="201"/>
      <c r="AC34" s="201"/>
      <c r="AD34" s="201"/>
      <c r="AE34" s="201"/>
      <c r="AF34" s="201"/>
      <c r="AG34" s="201"/>
      <c r="AH34" s="201"/>
      <c r="AI34" s="201"/>
      <c r="AJ34" s="201"/>
      <c r="AK34" s="201"/>
    </row>
    <row r="35" spans="1:37">
      <c r="A35" s="804"/>
      <c r="B35" s="805"/>
      <c r="C35" s="805"/>
      <c r="D35" s="805"/>
      <c r="E35" s="806"/>
      <c r="F35" s="770"/>
      <c r="G35" s="767"/>
      <c r="H35" s="767"/>
      <c r="I35" s="767"/>
      <c r="J35" s="767"/>
      <c r="K35" s="791"/>
      <c r="L35" s="767"/>
      <c r="M35" s="767"/>
      <c r="N35" s="767"/>
      <c r="O35" s="767"/>
      <c r="P35" s="785"/>
      <c r="Q35" s="766"/>
      <c r="R35" s="767"/>
      <c r="S35" s="767"/>
      <c r="T35" s="768"/>
      <c r="U35" s="204"/>
      <c r="V35" s="204"/>
      <c r="W35" s="204"/>
      <c r="X35" s="204"/>
      <c r="AA35" s="201"/>
      <c r="AB35" s="201"/>
      <c r="AC35" s="201"/>
      <c r="AD35" s="201"/>
      <c r="AE35" s="201"/>
      <c r="AF35" s="201"/>
      <c r="AG35" s="201"/>
      <c r="AH35" s="201"/>
      <c r="AI35" s="201"/>
      <c r="AJ35" s="201"/>
      <c r="AK35" s="201"/>
    </row>
    <row r="36" spans="1:37" ht="9" customHeight="1">
      <c r="A36" s="216"/>
      <c r="B36" s="216"/>
      <c r="C36" s="216"/>
      <c r="D36" s="216"/>
      <c r="E36" s="216"/>
      <c r="F36" s="215"/>
      <c r="G36" s="204"/>
      <c r="H36" s="204"/>
      <c r="I36" s="204"/>
      <c r="J36" s="204"/>
      <c r="K36" s="214"/>
      <c r="L36" s="204"/>
      <c r="M36" s="204"/>
      <c r="N36" s="204"/>
      <c r="O36" s="204"/>
      <c r="P36" s="215"/>
      <c r="Q36" s="204"/>
      <c r="R36" s="204"/>
      <c r="S36" s="204"/>
      <c r="T36" s="204"/>
      <c r="U36" s="204"/>
      <c r="V36" s="204"/>
      <c r="W36" s="204"/>
      <c r="X36" s="204"/>
      <c r="AA36" s="201"/>
      <c r="AB36" s="201"/>
      <c r="AC36" s="201"/>
      <c r="AD36" s="201"/>
      <c r="AE36" s="201"/>
      <c r="AF36" s="201"/>
      <c r="AG36" s="201"/>
      <c r="AH36" s="201"/>
      <c r="AI36" s="201"/>
      <c r="AJ36" s="201"/>
      <c r="AK36" s="201"/>
    </row>
    <row r="37" spans="1:37" ht="13.5" customHeight="1">
      <c r="B37" s="217" t="s">
        <v>599</v>
      </c>
      <c r="C37" s="217"/>
      <c r="D37" s="218"/>
      <c r="E37" s="217"/>
      <c r="F37" s="219" t="s">
        <v>597</v>
      </c>
      <c r="G37" s="217"/>
      <c r="H37" s="217"/>
      <c r="I37" s="217"/>
      <c r="J37" s="217"/>
      <c r="K37" s="217"/>
      <c r="L37" s="217"/>
      <c r="M37" s="217"/>
      <c r="N37" s="217"/>
      <c r="O37" s="217"/>
      <c r="P37" s="217"/>
      <c r="Q37" s="217"/>
      <c r="R37" s="217"/>
      <c r="S37" s="204"/>
      <c r="T37" s="204"/>
      <c r="U37" s="204"/>
      <c r="V37" s="204"/>
      <c r="W37" s="204"/>
      <c r="X37" s="204"/>
      <c r="AA37" s="201"/>
      <c r="AB37" s="201"/>
      <c r="AC37" s="201"/>
      <c r="AD37" s="201"/>
      <c r="AE37" s="201"/>
      <c r="AF37" s="201"/>
      <c r="AG37" s="201"/>
      <c r="AH37" s="201"/>
      <c r="AI37" s="201"/>
      <c r="AJ37" s="201"/>
      <c r="AK37" s="201"/>
    </row>
    <row r="38" spans="1:37">
      <c r="E38" s="217"/>
      <c r="F38" s="219" t="s">
        <v>594</v>
      </c>
      <c r="G38" s="217"/>
      <c r="H38" s="217"/>
      <c r="I38" s="217"/>
      <c r="J38" s="217"/>
      <c r="K38" s="217"/>
      <c r="L38" s="217"/>
      <c r="M38" s="217"/>
      <c r="N38" s="217"/>
      <c r="O38" s="217"/>
      <c r="P38" s="217"/>
      <c r="Q38" s="217"/>
      <c r="R38" s="217"/>
      <c r="S38" s="203"/>
      <c r="T38" s="815" t="s">
        <v>572</v>
      </c>
      <c r="U38" s="757"/>
      <c r="V38" s="203"/>
      <c r="W38" s="203"/>
      <c r="X38" s="203"/>
      <c r="AA38" s="201"/>
      <c r="AB38" s="201"/>
      <c r="AC38" s="201"/>
      <c r="AD38" s="201"/>
      <c r="AE38" s="201"/>
      <c r="AF38" s="201"/>
      <c r="AG38" s="201"/>
      <c r="AH38" s="201"/>
      <c r="AI38" s="201"/>
      <c r="AJ38" s="201"/>
      <c r="AK38" s="201"/>
    </row>
    <row r="39" spans="1:37">
      <c r="E39" s="211"/>
      <c r="F39" s="219"/>
      <c r="G39" s="219"/>
      <c r="H39" s="219"/>
      <c r="I39" s="219" t="s">
        <v>603</v>
      </c>
      <c r="J39" s="211"/>
      <c r="K39" s="211"/>
      <c r="L39" s="211"/>
      <c r="M39" s="219" t="s">
        <v>595</v>
      </c>
      <c r="N39" s="211"/>
      <c r="O39" s="211"/>
      <c r="P39" s="211"/>
      <c r="Q39" s="211"/>
      <c r="R39" s="211"/>
      <c r="S39" s="203"/>
      <c r="T39" s="757"/>
      <c r="U39" s="757"/>
      <c r="V39" s="203"/>
      <c r="W39" s="203"/>
      <c r="X39" s="203"/>
      <c r="AA39" s="201"/>
      <c r="AB39" s="201"/>
      <c r="AC39" s="201"/>
      <c r="AD39" s="201"/>
      <c r="AE39" s="201"/>
      <c r="AF39" s="201"/>
      <c r="AG39" s="201"/>
      <c r="AH39" s="201"/>
      <c r="AI39" s="201"/>
      <c r="AJ39" s="201"/>
      <c r="AK39" s="201"/>
    </row>
    <row r="40" spans="1:37">
      <c r="E40" s="211"/>
      <c r="F40" s="219" t="s">
        <v>620</v>
      </c>
      <c r="G40" s="219"/>
      <c r="H40" s="219"/>
      <c r="I40" s="219"/>
      <c r="J40" s="211"/>
      <c r="K40" s="211"/>
      <c r="L40" s="211"/>
      <c r="M40" s="211"/>
      <c r="N40" s="211"/>
      <c r="O40" s="211"/>
      <c r="P40" s="211"/>
      <c r="Q40" s="211"/>
      <c r="R40" s="211"/>
      <c r="T40" s="815" t="s">
        <v>571</v>
      </c>
      <c r="U40" s="757"/>
      <c r="AA40" s="201"/>
      <c r="AB40" s="201"/>
      <c r="AC40" s="201"/>
      <c r="AD40" s="201"/>
      <c r="AE40" s="201"/>
      <c r="AF40" s="201"/>
      <c r="AG40" s="201"/>
      <c r="AH40" s="201"/>
      <c r="AI40" s="201"/>
      <c r="AJ40" s="201"/>
      <c r="AK40" s="201"/>
    </row>
    <row r="41" spans="1:37">
      <c r="E41" s="211"/>
      <c r="F41" s="219"/>
      <c r="G41" s="219"/>
      <c r="H41" s="211"/>
      <c r="I41" s="219" t="s">
        <v>603</v>
      </c>
      <c r="J41" s="211"/>
      <c r="K41" s="211"/>
      <c r="L41" s="211"/>
      <c r="M41" s="219" t="s">
        <v>596</v>
      </c>
      <c r="N41" s="211"/>
      <c r="O41" s="211"/>
      <c r="P41" s="211"/>
      <c r="Q41" s="211"/>
      <c r="R41" s="211"/>
      <c r="T41" s="757"/>
      <c r="U41" s="757"/>
      <c r="AA41" s="201"/>
      <c r="AB41" s="201"/>
      <c r="AC41" s="201"/>
      <c r="AD41" s="201"/>
      <c r="AE41" s="201"/>
      <c r="AF41" s="201"/>
      <c r="AG41" s="201"/>
      <c r="AH41" s="201"/>
      <c r="AI41" s="201"/>
      <c r="AJ41" s="201"/>
      <c r="AK41" s="201"/>
    </row>
    <row r="42" spans="1:37" ht="11.15" customHeight="1">
      <c r="A42" s="211"/>
      <c r="B42" s="219"/>
      <c r="C42" s="219"/>
      <c r="D42" s="211"/>
      <c r="E42" s="219"/>
      <c r="F42" s="211"/>
      <c r="G42" s="211"/>
      <c r="H42" s="211"/>
      <c r="I42" s="219"/>
      <c r="J42" s="211"/>
      <c r="K42" s="211"/>
      <c r="L42" s="211"/>
      <c r="M42" s="211"/>
      <c r="N42" s="211"/>
      <c r="O42" s="211"/>
      <c r="P42" s="211"/>
      <c r="Q42" s="211"/>
      <c r="AA42" s="201"/>
      <c r="AB42" s="201"/>
      <c r="AC42" s="201"/>
      <c r="AD42" s="201"/>
      <c r="AE42" s="201"/>
      <c r="AF42" s="201"/>
      <c r="AG42" s="201"/>
      <c r="AH42" s="201"/>
      <c r="AI42" s="201"/>
      <c r="AJ42" s="201"/>
      <c r="AK42" s="201"/>
    </row>
    <row r="43" spans="1:37">
      <c r="A43" s="220" t="s">
        <v>330</v>
      </c>
      <c r="B43" s="221"/>
      <c r="C43" s="221"/>
      <c r="D43" s="221"/>
      <c r="E43" s="222"/>
      <c r="F43" s="222"/>
      <c r="G43" s="222"/>
      <c r="H43" s="222"/>
      <c r="I43" s="223"/>
      <c r="J43" s="223"/>
      <c r="K43" s="223"/>
      <c r="L43" s="223"/>
      <c r="M43" s="223"/>
      <c r="N43" s="223"/>
      <c r="O43" s="223"/>
      <c r="P43" s="223"/>
      <c r="Q43" s="223"/>
      <c r="R43" s="223"/>
      <c r="S43" s="223"/>
      <c r="AA43" s="201"/>
      <c r="AB43" s="201"/>
      <c r="AC43" s="201"/>
      <c r="AD43" s="201"/>
      <c r="AE43" s="201"/>
      <c r="AF43" s="201"/>
      <c r="AG43" s="201"/>
      <c r="AH43" s="201"/>
      <c r="AI43" s="201"/>
      <c r="AJ43" s="201"/>
      <c r="AK43" s="201"/>
    </row>
    <row r="44" spans="1:37">
      <c r="B44" s="224"/>
      <c r="C44" s="225"/>
      <c r="AA44" s="201"/>
      <c r="AB44" s="201"/>
      <c r="AC44" s="201"/>
      <c r="AD44" s="201"/>
      <c r="AE44" s="201"/>
      <c r="AF44" s="201"/>
      <c r="AG44" s="201"/>
      <c r="AH44" s="201"/>
      <c r="AI44" s="201"/>
      <c r="AJ44" s="201"/>
      <c r="AK44" s="201"/>
    </row>
    <row r="45" spans="1:37">
      <c r="B45" s="225"/>
      <c r="C45" s="225"/>
    </row>
  </sheetData>
  <sheetProtection algorithmName="SHA-512" hashValue="Dr5lfSqhr8jYgk0a18saCw+kR4hqntjlizEJZKylAeI9xfV7ZXAl/FzXKjhaA+lKt0QKz6NAgWMhrruvwpte/Q==" saltValue="xEpwpyoJR8OTCQ6BKCrAfg==" spinCount="100000" sheet="1" objects="1" scenarios="1"/>
  <mergeCells count="87">
    <mergeCell ref="T38:U39"/>
    <mergeCell ref="T40:U41"/>
    <mergeCell ref="O13:T13"/>
    <mergeCell ref="O14:T14"/>
    <mergeCell ref="O6:T6"/>
    <mergeCell ref="O9:T9"/>
    <mergeCell ref="O7:T7"/>
    <mergeCell ref="U7:X7"/>
    <mergeCell ref="O8:T8"/>
    <mergeCell ref="U8:X8"/>
    <mergeCell ref="A21:Y21"/>
    <mergeCell ref="A22:Y22"/>
    <mergeCell ref="A23:Y23"/>
    <mergeCell ref="A18:N18"/>
    <mergeCell ref="O18:T18"/>
    <mergeCell ref="U18:X18"/>
    <mergeCell ref="O19:T19"/>
    <mergeCell ref="U19:X19"/>
    <mergeCell ref="A24:E25"/>
    <mergeCell ref="F24:F25"/>
    <mergeCell ref="G24:L24"/>
    <mergeCell ref="M24:M25"/>
    <mergeCell ref="N24:S24"/>
    <mergeCell ref="U25:X25"/>
    <mergeCell ref="U24:X24"/>
    <mergeCell ref="G25:L25"/>
    <mergeCell ref="N25:S25"/>
    <mergeCell ref="T24:T25"/>
    <mergeCell ref="A1:Y1"/>
    <mergeCell ref="A2:Y2"/>
    <mergeCell ref="A3:Y3"/>
    <mergeCell ref="A4:Y4"/>
    <mergeCell ref="A5:N5"/>
    <mergeCell ref="O5:T5"/>
    <mergeCell ref="U5:X5"/>
    <mergeCell ref="P33:P35"/>
    <mergeCell ref="Q33:T33"/>
    <mergeCell ref="U33:X33"/>
    <mergeCell ref="A32:Y32"/>
    <mergeCell ref="G34:J35"/>
    <mergeCell ref="L34:O35"/>
    <mergeCell ref="Q34:T35"/>
    <mergeCell ref="U34:X34"/>
    <mergeCell ref="A33:E35"/>
    <mergeCell ref="F33:F35"/>
    <mergeCell ref="G33:J33"/>
    <mergeCell ref="K33:K35"/>
    <mergeCell ref="L33:O33"/>
    <mergeCell ref="Q30:T31"/>
    <mergeCell ref="U30:X31"/>
    <mergeCell ref="P29:P31"/>
    <mergeCell ref="Q29:T29"/>
    <mergeCell ref="G29:J29"/>
    <mergeCell ref="K29:K31"/>
    <mergeCell ref="L29:O29"/>
    <mergeCell ref="A26:E27"/>
    <mergeCell ref="F26:F27"/>
    <mergeCell ref="G26:L26"/>
    <mergeCell ref="M26:M27"/>
    <mergeCell ref="U29:X29"/>
    <mergeCell ref="A29:E31"/>
    <mergeCell ref="F29:F31"/>
    <mergeCell ref="A28:Y28"/>
    <mergeCell ref="T26:T27"/>
    <mergeCell ref="U26:X26"/>
    <mergeCell ref="N26:S26"/>
    <mergeCell ref="U27:X27"/>
    <mergeCell ref="G27:L27"/>
    <mergeCell ref="N27:S27"/>
    <mergeCell ref="G30:J31"/>
    <mergeCell ref="L30:O31"/>
    <mergeCell ref="F9:N9"/>
    <mergeCell ref="U9:X9"/>
    <mergeCell ref="U6:X6"/>
    <mergeCell ref="A20:N20"/>
    <mergeCell ref="O20:T20"/>
    <mergeCell ref="U20:X20"/>
    <mergeCell ref="U17:X17"/>
    <mergeCell ref="A6:N6"/>
    <mergeCell ref="U13:X13"/>
    <mergeCell ref="U14:X14"/>
    <mergeCell ref="A17:N17"/>
    <mergeCell ref="O17:T17"/>
    <mergeCell ref="A7:E9"/>
    <mergeCell ref="F7:N7"/>
    <mergeCell ref="F8:N8"/>
    <mergeCell ref="A19:N19"/>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C2BC8-84D9-4420-9FA7-10B4A3CAC971}">
  <sheetPr>
    <pageSetUpPr fitToPage="1"/>
  </sheetPr>
  <dimension ref="A1:AY58"/>
  <sheetViews>
    <sheetView showGridLines="0" view="pageBreakPreview" topLeftCell="A9" zoomScaleNormal="100" zoomScaleSheetLayoutView="100" workbookViewId="0">
      <selection activeCell="D38" sqref="D38:X38"/>
    </sheetView>
  </sheetViews>
  <sheetFormatPr defaultColWidth="3.08203125" defaultRowHeight="15"/>
  <cols>
    <col min="1" max="3" width="3.58203125" style="1" customWidth="1"/>
    <col min="4" max="9" width="5.08203125" style="1" customWidth="1"/>
    <col min="10" max="14" width="4.08203125" style="1" customWidth="1"/>
    <col min="15" max="16384" width="3.08203125" style="1"/>
  </cols>
  <sheetData>
    <row r="1" spans="1:25" ht="15.75" customHeight="1">
      <c r="A1" s="394" t="s">
        <v>110</v>
      </c>
      <c r="B1" s="394"/>
      <c r="C1" s="394"/>
      <c r="D1" s="394"/>
      <c r="E1" s="394"/>
      <c r="F1" s="394"/>
      <c r="G1" s="394"/>
      <c r="H1" s="394"/>
      <c r="I1" s="394"/>
      <c r="J1" s="394"/>
      <c r="K1" s="394"/>
      <c r="L1" s="394"/>
      <c r="M1" s="394"/>
      <c r="N1" s="394"/>
      <c r="O1" s="394"/>
      <c r="P1" s="394"/>
      <c r="Q1" s="394"/>
      <c r="R1" s="394"/>
      <c r="S1" s="394"/>
      <c r="T1" s="394"/>
      <c r="U1" s="394"/>
      <c r="V1" s="394"/>
      <c r="W1" s="394"/>
      <c r="X1" s="394"/>
      <c r="Y1" s="394"/>
    </row>
    <row r="2" spans="1:25" ht="15.75" customHeight="1">
      <c r="A2" s="394" t="s">
        <v>134</v>
      </c>
      <c r="B2" s="394"/>
      <c r="C2" s="394"/>
      <c r="D2" s="394"/>
      <c r="E2" s="394"/>
      <c r="F2" s="394"/>
      <c r="G2" s="394"/>
      <c r="H2" s="394"/>
      <c r="I2" s="394"/>
      <c r="J2" s="394"/>
      <c r="K2" s="394"/>
      <c r="L2" s="394"/>
      <c r="M2" s="394"/>
      <c r="N2" s="394"/>
      <c r="O2" s="394"/>
      <c r="P2" s="394"/>
      <c r="Q2" s="394"/>
      <c r="R2" s="394"/>
      <c r="S2" s="394"/>
      <c r="T2" s="394"/>
      <c r="U2" s="394"/>
      <c r="V2" s="394"/>
      <c r="W2" s="394"/>
      <c r="X2" s="394"/>
      <c r="Y2" s="394"/>
    </row>
    <row r="3" spans="1:25" ht="15.75" customHeight="1">
      <c r="A3" s="431" t="s">
        <v>151</v>
      </c>
      <c r="B3" s="394"/>
      <c r="C3" s="394"/>
      <c r="D3" s="394"/>
      <c r="E3" s="394"/>
      <c r="F3" s="394"/>
      <c r="G3" s="394"/>
      <c r="H3" s="394"/>
      <c r="I3" s="394"/>
      <c r="J3" s="394"/>
      <c r="K3" s="394"/>
      <c r="L3" s="394"/>
      <c r="M3" s="394"/>
      <c r="N3" s="394"/>
      <c r="O3" s="394"/>
      <c r="P3" s="394"/>
      <c r="Q3" s="394"/>
      <c r="R3" s="394"/>
      <c r="S3" s="394"/>
      <c r="T3" s="394"/>
      <c r="U3" s="394"/>
      <c r="V3" s="394"/>
      <c r="W3" s="394"/>
      <c r="X3" s="394"/>
      <c r="Y3" s="394"/>
    </row>
    <row r="4" spans="1:25" ht="15.75" customHeight="1">
      <c r="A4" s="394"/>
      <c r="B4" s="394"/>
      <c r="C4" s="394"/>
      <c r="D4" s="394"/>
      <c r="E4" s="394"/>
      <c r="F4" s="394"/>
      <c r="G4" s="394"/>
      <c r="H4" s="394"/>
      <c r="I4" s="394"/>
      <c r="J4" s="394"/>
      <c r="K4" s="394"/>
      <c r="L4" s="394"/>
      <c r="M4" s="394"/>
      <c r="N4" s="394"/>
      <c r="O4" s="394"/>
      <c r="P4" s="394"/>
      <c r="Q4" s="394"/>
      <c r="R4" s="394"/>
      <c r="S4" s="394"/>
      <c r="T4" s="394"/>
      <c r="U4" s="394"/>
      <c r="V4" s="394"/>
      <c r="W4" s="394"/>
      <c r="X4" s="394"/>
      <c r="Y4" s="394"/>
    </row>
    <row r="5" spans="1:25" ht="15.75" customHeight="1">
      <c r="A5" s="375"/>
      <c r="B5" s="375"/>
      <c r="C5" s="375"/>
      <c r="D5" s="375" t="s">
        <v>126</v>
      </c>
      <c r="E5" s="375"/>
      <c r="F5" s="375"/>
      <c r="G5" s="375"/>
      <c r="H5" s="375"/>
      <c r="I5" s="375"/>
      <c r="J5" s="375"/>
      <c r="K5" s="375"/>
      <c r="L5" s="375"/>
      <c r="M5" s="375"/>
      <c r="N5" s="375"/>
      <c r="O5" s="375" t="s">
        <v>141</v>
      </c>
      <c r="P5" s="375"/>
      <c r="Q5" s="375"/>
      <c r="R5" s="375"/>
      <c r="S5" s="375"/>
      <c r="T5" s="375" t="s">
        <v>142</v>
      </c>
      <c r="U5" s="375"/>
      <c r="V5" s="375"/>
      <c r="W5" s="375"/>
      <c r="X5" s="375"/>
    </row>
    <row r="6" spans="1:25" ht="15.75" customHeight="1">
      <c r="A6" s="375" t="s">
        <v>135</v>
      </c>
      <c r="B6" s="375"/>
      <c r="C6" s="375"/>
      <c r="D6" s="414" t="s">
        <v>455</v>
      </c>
      <c r="E6" s="414"/>
      <c r="F6" s="414"/>
      <c r="G6" s="414"/>
      <c r="H6" s="414"/>
      <c r="I6" s="414"/>
      <c r="J6" s="414"/>
      <c r="K6" s="414"/>
      <c r="L6" s="414"/>
      <c r="M6" s="414"/>
      <c r="N6" s="414"/>
      <c r="O6" s="375" t="s">
        <v>129</v>
      </c>
      <c r="P6" s="375"/>
      <c r="Q6" s="375"/>
      <c r="R6" s="375"/>
      <c r="S6" s="375"/>
      <c r="T6" s="375" t="s">
        <v>129</v>
      </c>
      <c r="U6" s="375"/>
      <c r="V6" s="375"/>
      <c r="W6" s="375"/>
      <c r="X6" s="375"/>
    </row>
    <row r="7" spans="1:25" ht="15.75" customHeight="1">
      <c r="A7" s="375"/>
      <c r="B7" s="375"/>
      <c r="C7" s="375"/>
      <c r="D7" s="412" t="s">
        <v>110</v>
      </c>
      <c r="E7" s="410"/>
      <c r="F7" s="410"/>
      <c r="G7" s="410"/>
      <c r="H7" s="410"/>
      <c r="I7" s="410"/>
      <c r="J7" s="410"/>
      <c r="K7" s="410"/>
      <c r="L7" s="410"/>
      <c r="M7" s="410"/>
      <c r="N7" s="411"/>
      <c r="O7" s="375" t="s">
        <v>129</v>
      </c>
      <c r="P7" s="375"/>
      <c r="Q7" s="375"/>
      <c r="R7" s="375"/>
      <c r="S7" s="375"/>
      <c r="T7" s="375" t="s">
        <v>129</v>
      </c>
      <c r="U7" s="375"/>
      <c r="V7" s="375"/>
      <c r="W7" s="375"/>
      <c r="X7" s="375"/>
    </row>
    <row r="8" spans="1:25" ht="18" customHeight="1">
      <c r="A8" s="375" t="s">
        <v>163</v>
      </c>
      <c r="B8" s="375"/>
      <c r="C8" s="375"/>
      <c r="D8" s="414" t="s">
        <v>127</v>
      </c>
      <c r="E8" s="414"/>
      <c r="F8" s="414"/>
      <c r="G8" s="414"/>
      <c r="H8" s="414"/>
      <c r="I8" s="414"/>
      <c r="J8" s="414"/>
      <c r="K8" s="414"/>
      <c r="L8" s="414"/>
      <c r="M8" s="414"/>
      <c r="N8" s="414"/>
      <c r="O8" s="375" t="s">
        <v>129</v>
      </c>
      <c r="P8" s="375"/>
      <c r="Q8" s="375"/>
      <c r="R8" s="375"/>
      <c r="S8" s="375"/>
      <c r="T8" s="375" t="s">
        <v>129</v>
      </c>
      <c r="U8" s="375"/>
      <c r="V8" s="375"/>
      <c r="W8" s="375"/>
      <c r="X8" s="375"/>
    </row>
    <row r="9" spans="1:25">
      <c r="A9" s="375"/>
      <c r="B9" s="375"/>
      <c r="C9" s="375"/>
      <c r="D9" s="414" t="s">
        <v>130</v>
      </c>
      <c r="E9" s="414"/>
      <c r="F9" s="414"/>
      <c r="G9" s="414"/>
      <c r="H9" s="414"/>
      <c r="I9" s="414"/>
      <c r="J9" s="414"/>
      <c r="K9" s="414"/>
      <c r="L9" s="414"/>
      <c r="M9" s="414"/>
      <c r="N9" s="414"/>
      <c r="O9" s="375" t="s">
        <v>131</v>
      </c>
      <c r="P9" s="375"/>
      <c r="Q9" s="375"/>
      <c r="R9" s="375"/>
      <c r="S9" s="375"/>
      <c r="T9" s="375" t="s">
        <v>129</v>
      </c>
      <c r="U9" s="375"/>
      <c r="V9" s="375"/>
      <c r="W9" s="375"/>
      <c r="X9" s="375"/>
    </row>
    <row r="10" spans="1:25">
      <c r="A10" s="375"/>
      <c r="B10" s="375"/>
      <c r="C10" s="375"/>
      <c r="D10" s="414" t="s">
        <v>128</v>
      </c>
      <c r="E10" s="414"/>
      <c r="F10" s="414"/>
      <c r="G10" s="414"/>
      <c r="H10" s="414"/>
      <c r="I10" s="414"/>
      <c r="J10" s="414"/>
      <c r="K10" s="414"/>
      <c r="L10" s="414"/>
      <c r="M10" s="414"/>
      <c r="N10" s="414"/>
      <c r="O10" s="375" t="s">
        <v>129</v>
      </c>
      <c r="P10" s="375"/>
      <c r="Q10" s="375"/>
      <c r="R10" s="375"/>
      <c r="S10" s="375"/>
      <c r="T10" s="375" t="s">
        <v>129</v>
      </c>
      <c r="U10" s="375"/>
      <c r="V10" s="375"/>
      <c r="W10" s="375"/>
      <c r="X10" s="375"/>
    </row>
    <row r="11" spans="1:25">
      <c r="A11" s="375"/>
      <c r="B11" s="375"/>
      <c r="C11" s="375"/>
      <c r="D11" s="414" t="s">
        <v>273</v>
      </c>
      <c r="E11" s="414"/>
      <c r="F11" s="414"/>
      <c r="G11" s="414"/>
      <c r="H11" s="414"/>
      <c r="I11" s="414"/>
      <c r="J11" s="375" t="s">
        <v>132</v>
      </c>
      <c r="K11" s="375"/>
      <c r="L11" s="375"/>
      <c r="M11" s="375"/>
      <c r="N11" s="375"/>
      <c r="O11" s="375" t="s">
        <v>131</v>
      </c>
      <c r="P11" s="375"/>
      <c r="Q11" s="375"/>
      <c r="R11" s="375"/>
      <c r="S11" s="375"/>
      <c r="T11" s="375" t="s">
        <v>131</v>
      </c>
      <c r="U11" s="375"/>
      <c r="V11" s="375"/>
      <c r="W11" s="375"/>
      <c r="X11" s="375"/>
    </row>
    <row r="12" spans="1:25">
      <c r="A12" s="375"/>
      <c r="B12" s="375"/>
      <c r="C12" s="375"/>
      <c r="D12" s="414"/>
      <c r="E12" s="414"/>
      <c r="F12" s="414"/>
      <c r="G12" s="414"/>
      <c r="H12" s="414"/>
      <c r="I12" s="414"/>
      <c r="J12" s="375" t="s">
        <v>133</v>
      </c>
      <c r="K12" s="375"/>
      <c r="L12" s="375"/>
      <c r="M12" s="375"/>
      <c r="N12" s="375"/>
      <c r="O12" s="375" t="s">
        <v>129</v>
      </c>
      <c r="P12" s="375"/>
      <c r="Q12" s="375"/>
      <c r="R12" s="375"/>
      <c r="S12" s="375"/>
      <c r="T12" s="375" t="s">
        <v>129</v>
      </c>
      <c r="U12" s="375"/>
      <c r="V12" s="375"/>
      <c r="W12" s="375"/>
      <c r="X12" s="375"/>
    </row>
    <row r="13" spans="1:25">
      <c r="A13" s="375"/>
      <c r="B13" s="375"/>
      <c r="C13" s="375"/>
      <c r="D13" s="414" t="s">
        <v>473</v>
      </c>
      <c r="E13" s="414"/>
      <c r="F13" s="414"/>
      <c r="G13" s="414"/>
      <c r="H13" s="414"/>
      <c r="I13" s="414"/>
      <c r="J13" s="414"/>
      <c r="K13" s="414"/>
      <c r="L13" s="414"/>
      <c r="M13" s="414"/>
      <c r="N13" s="414"/>
      <c r="O13" s="375" t="s">
        <v>129</v>
      </c>
      <c r="P13" s="375"/>
      <c r="Q13" s="375"/>
      <c r="R13" s="375"/>
      <c r="S13" s="375"/>
      <c r="T13" s="375" t="s">
        <v>129</v>
      </c>
      <c r="U13" s="375"/>
      <c r="V13" s="375"/>
      <c r="W13" s="375"/>
      <c r="X13" s="375"/>
    </row>
    <row r="14" spans="1:25" s="143" customFormat="1">
      <c r="A14" s="375" t="s">
        <v>507</v>
      </c>
      <c r="B14" s="375"/>
      <c r="C14" s="375"/>
      <c r="D14" s="428" t="s">
        <v>491</v>
      </c>
      <c r="E14" s="429"/>
      <c r="F14" s="429"/>
      <c r="G14" s="429"/>
      <c r="H14" s="429"/>
      <c r="I14" s="429"/>
      <c r="J14" s="429"/>
      <c r="K14" s="429"/>
      <c r="L14" s="429"/>
      <c r="M14" s="429"/>
      <c r="N14" s="429"/>
      <c r="O14" s="430" t="s">
        <v>129</v>
      </c>
      <c r="P14" s="430"/>
      <c r="Q14" s="430"/>
      <c r="R14" s="430"/>
      <c r="S14" s="430"/>
      <c r="T14" s="430" t="s">
        <v>131</v>
      </c>
      <c r="U14" s="430"/>
      <c r="V14" s="430"/>
      <c r="W14" s="430"/>
      <c r="X14" s="430"/>
    </row>
    <row r="15" spans="1:25" s="143" customFormat="1">
      <c r="A15" s="375" t="s">
        <v>508</v>
      </c>
      <c r="B15" s="375"/>
      <c r="C15" s="375"/>
      <c r="D15" s="428" t="s">
        <v>492</v>
      </c>
      <c r="E15" s="429"/>
      <c r="F15" s="429"/>
      <c r="G15" s="429"/>
      <c r="H15" s="429"/>
      <c r="I15" s="429"/>
      <c r="J15" s="429"/>
      <c r="K15" s="429"/>
      <c r="L15" s="429"/>
      <c r="M15" s="429"/>
      <c r="N15" s="429"/>
      <c r="O15" s="430" t="s">
        <v>129</v>
      </c>
      <c r="P15" s="430"/>
      <c r="Q15" s="430"/>
      <c r="R15" s="430"/>
      <c r="S15" s="430"/>
      <c r="T15" s="430" t="s">
        <v>131</v>
      </c>
      <c r="U15" s="430"/>
      <c r="V15" s="430"/>
      <c r="W15" s="430"/>
      <c r="X15" s="430"/>
    </row>
    <row r="16" spans="1:25" s="143" customFormat="1">
      <c r="A16" s="375"/>
      <c r="B16" s="375"/>
      <c r="C16" s="375"/>
      <c r="D16" s="428" t="s">
        <v>493</v>
      </c>
      <c r="E16" s="429"/>
      <c r="F16" s="429"/>
      <c r="G16" s="429"/>
      <c r="H16" s="429"/>
      <c r="I16" s="429"/>
      <c r="J16" s="429"/>
      <c r="K16" s="429"/>
      <c r="L16" s="429"/>
      <c r="M16" s="429"/>
      <c r="N16" s="429"/>
      <c r="O16" s="430" t="s">
        <v>129</v>
      </c>
      <c r="P16" s="430"/>
      <c r="Q16" s="430"/>
      <c r="R16" s="430"/>
      <c r="S16" s="430"/>
      <c r="T16" s="430" t="s">
        <v>131</v>
      </c>
      <c r="U16" s="430"/>
      <c r="V16" s="430"/>
      <c r="W16" s="430"/>
      <c r="X16" s="430"/>
    </row>
    <row r="17" spans="1:24" s="143" customFormat="1">
      <c r="A17" s="375"/>
      <c r="B17" s="375"/>
      <c r="C17" s="375"/>
      <c r="D17" s="428" t="s">
        <v>494</v>
      </c>
      <c r="E17" s="429"/>
      <c r="F17" s="429"/>
      <c r="G17" s="429"/>
      <c r="H17" s="429"/>
      <c r="I17" s="429"/>
      <c r="J17" s="429"/>
      <c r="K17" s="429"/>
      <c r="L17" s="429"/>
      <c r="M17" s="429"/>
      <c r="N17" s="429"/>
      <c r="O17" s="430" t="s">
        <v>129</v>
      </c>
      <c r="P17" s="430"/>
      <c r="Q17" s="430"/>
      <c r="R17" s="430"/>
      <c r="S17" s="430"/>
      <c r="T17" s="430" t="s">
        <v>131</v>
      </c>
      <c r="U17" s="430"/>
      <c r="V17" s="430"/>
      <c r="W17" s="430"/>
      <c r="X17" s="430"/>
    </row>
    <row r="18" spans="1:24" s="143" customFormat="1">
      <c r="A18" s="375" t="s">
        <v>507</v>
      </c>
      <c r="B18" s="375"/>
      <c r="C18" s="375"/>
      <c r="D18" s="428" t="s">
        <v>495</v>
      </c>
      <c r="E18" s="429"/>
      <c r="F18" s="429"/>
      <c r="G18" s="429"/>
      <c r="H18" s="429"/>
      <c r="I18" s="429"/>
      <c r="J18" s="429"/>
      <c r="K18" s="429"/>
      <c r="L18" s="429"/>
      <c r="M18" s="429"/>
      <c r="N18" s="429"/>
      <c r="O18" s="430" t="s">
        <v>131</v>
      </c>
      <c r="P18" s="430"/>
      <c r="Q18" s="430"/>
      <c r="R18" s="430"/>
      <c r="S18" s="430"/>
      <c r="T18" s="430" t="s">
        <v>129</v>
      </c>
      <c r="U18" s="430"/>
      <c r="V18" s="430"/>
      <c r="W18" s="430"/>
      <c r="X18" s="430"/>
    </row>
    <row r="19" spans="1:24" s="143" customFormat="1">
      <c r="A19" s="375" t="s">
        <v>508</v>
      </c>
      <c r="B19" s="375"/>
      <c r="C19" s="375"/>
      <c r="D19" s="428" t="s">
        <v>496</v>
      </c>
      <c r="E19" s="429"/>
      <c r="F19" s="429"/>
      <c r="G19" s="429"/>
      <c r="H19" s="429"/>
      <c r="I19" s="429"/>
      <c r="J19" s="429"/>
      <c r="K19" s="429"/>
      <c r="L19" s="429"/>
      <c r="M19" s="429"/>
      <c r="N19" s="429"/>
      <c r="O19" s="430" t="s">
        <v>131</v>
      </c>
      <c r="P19" s="430"/>
      <c r="Q19" s="430"/>
      <c r="R19" s="430"/>
      <c r="S19" s="430"/>
      <c r="T19" s="430" t="s">
        <v>129</v>
      </c>
      <c r="U19" s="430"/>
      <c r="V19" s="430"/>
      <c r="W19" s="430"/>
      <c r="X19" s="430"/>
    </row>
    <row r="20" spans="1:24" s="143" customFormat="1">
      <c r="A20" s="375"/>
      <c r="B20" s="375"/>
      <c r="C20" s="375"/>
      <c r="D20" s="428" t="s">
        <v>497</v>
      </c>
      <c r="E20" s="429"/>
      <c r="F20" s="429"/>
      <c r="G20" s="429"/>
      <c r="H20" s="429"/>
      <c r="I20" s="429"/>
      <c r="J20" s="429"/>
      <c r="K20" s="429"/>
      <c r="L20" s="429"/>
      <c r="M20" s="429"/>
      <c r="N20" s="429"/>
      <c r="O20" s="430" t="s">
        <v>131</v>
      </c>
      <c r="P20" s="430"/>
      <c r="Q20" s="430"/>
      <c r="R20" s="430"/>
      <c r="S20" s="430"/>
      <c r="T20" s="430" t="s">
        <v>129</v>
      </c>
      <c r="U20" s="430"/>
      <c r="V20" s="430"/>
      <c r="W20" s="430"/>
      <c r="X20" s="430"/>
    </row>
    <row r="21" spans="1:24" s="143" customFormat="1">
      <c r="A21" s="375"/>
      <c r="B21" s="375"/>
      <c r="C21" s="375"/>
      <c r="D21" s="428" t="s">
        <v>498</v>
      </c>
      <c r="E21" s="429"/>
      <c r="F21" s="429"/>
      <c r="G21" s="429"/>
      <c r="H21" s="429"/>
      <c r="I21" s="429"/>
      <c r="J21" s="429"/>
      <c r="K21" s="429"/>
      <c r="L21" s="429"/>
      <c r="M21" s="429"/>
      <c r="N21" s="429"/>
      <c r="O21" s="430" t="s">
        <v>131</v>
      </c>
      <c r="P21" s="430"/>
      <c r="Q21" s="430"/>
      <c r="R21" s="430"/>
      <c r="S21" s="430"/>
      <c r="T21" s="430" t="s">
        <v>129</v>
      </c>
      <c r="U21" s="430"/>
      <c r="V21" s="430"/>
      <c r="W21" s="430"/>
      <c r="X21" s="430"/>
    </row>
    <row r="22" spans="1:24" s="143" customFormat="1">
      <c r="A22" s="375" t="s">
        <v>507</v>
      </c>
      <c r="B22" s="375"/>
      <c r="C22" s="375"/>
      <c r="D22" s="428" t="s">
        <v>499</v>
      </c>
      <c r="E22" s="429"/>
      <c r="F22" s="429"/>
      <c r="G22" s="429"/>
      <c r="H22" s="429"/>
      <c r="I22" s="429"/>
      <c r="J22" s="429"/>
      <c r="K22" s="429"/>
      <c r="L22" s="429"/>
      <c r="M22" s="429"/>
      <c r="N22" s="429"/>
      <c r="O22" s="430" t="s">
        <v>131</v>
      </c>
      <c r="P22" s="430"/>
      <c r="Q22" s="430"/>
      <c r="R22" s="430"/>
      <c r="S22" s="430"/>
      <c r="T22" s="430" t="s">
        <v>129</v>
      </c>
      <c r="U22" s="430"/>
      <c r="V22" s="430"/>
      <c r="W22" s="430"/>
      <c r="X22" s="430"/>
    </row>
    <row r="23" spans="1:24" s="143" customFormat="1">
      <c r="A23" s="375" t="s">
        <v>508</v>
      </c>
      <c r="B23" s="375"/>
      <c r="C23" s="375"/>
      <c r="D23" s="428" t="s">
        <v>500</v>
      </c>
      <c r="E23" s="429"/>
      <c r="F23" s="429"/>
      <c r="G23" s="429"/>
      <c r="H23" s="429"/>
      <c r="I23" s="429"/>
      <c r="J23" s="429"/>
      <c r="K23" s="429"/>
      <c r="L23" s="429"/>
      <c r="M23" s="429"/>
      <c r="N23" s="429"/>
      <c r="O23" s="430" t="s">
        <v>131</v>
      </c>
      <c r="P23" s="430"/>
      <c r="Q23" s="430"/>
      <c r="R23" s="430"/>
      <c r="S23" s="430"/>
      <c r="T23" s="430" t="s">
        <v>129</v>
      </c>
      <c r="U23" s="430"/>
      <c r="V23" s="430"/>
      <c r="W23" s="430"/>
      <c r="X23" s="430"/>
    </row>
    <row r="24" spans="1:24" s="143" customFormat="1">
      <c r="A24" s="375"/>
      <c r="B24" s="375"/>
      <c r="C24" s="375"/>
      <c r="D24" s="428" t="s">
        <v>501</v>
      </c>
      <c r="E24" s="429"/>
      <c r="F24" s="429"/>
      <c r="G24" s="429"/>
      <c r="H24" s="429"/>
      <c r="I24" s="429"/>
      <c r="J24" s="429"/>
      <c r="K24" s="429"/>
      <c r="L24" s="429"/>
      <c r="M24" s="429"/>
      <c r="N24" s="429"/>
      <c r="O24" s="430" t="s">
        <v>131</v>
      </c>
      <c r="P24" s="430"/>
      <c r="Q24" s="430"/>
      <c r="R24" s="430"/>
      <c r="S24" s="430"/>
      <c r="T24" s="430" t="s">
        <v>129</v>
      </c>
      <c r="U24" s="430"/>
      <c r="V24" s="430"/>
      <c r="W24" s="430"/>
      <c r="X24" s="430"/>
    </row>
    <row r="25" spans="1:24" s="143" customFormat="1">
      <c r="A25" s="375"/>
      <c r="B25" s="375"/>
      <c r="C25" s="375"/>
      <c r="D25" s="428" t="s">
        <v>502</v>
      </c>
      <c r="E25" s="429"/>
      <c r="F25" s="429"/>
      <c r="G25" s="429"/>
      <c r="H25" s="429"/>
      <c r="I25" s="429"/>
      <c r="J25" s="429"/>
      <c r="K25" s="429"/>
      <c r="L25" s="429"/>
      <c r="M25" s="429"/>
      <c r="N25" s="429"/>
      <c r="O25" s="430" t="s">
        <v>131</v>
      </c>
      <c r="P25" s="430"/>
      <c r="Q25" s="430"/>
      <c r="R25" s="430"/>
      <c r="S25" s="430"/>
      <c r="T25" s="430" t="s">
        <v>129</v>
      </c>
      <c r="U25" s="430"/>
      <c r="V25" s="430"/>
      <c r="W25" s="430"/>
      <c r="X25" s="430"/>
    </row>
    <row r="26" spans="1:24" s="143" customFormat="1">
      <c r="A26" s="375" t="s">
        <v>507</v>
      </c>
      <c r="B26" s="375"/>
      <c r="C26" s="375"/>
      <c r="D26" s="428" t="s">
        <v>503</v>
      </c>
      <c r="E26" s="429"/>
      <c r="F26" s="429"/>
      <c r="G26" s="429"/>
      <c r="H26" s="429"/>
      <c r="I26" s="429"/>
      <c r="J26" s="429"/>
      <c r="K26" s="429"/>
      <c r="L26" s="429"/>
      <c r="M26" s="429"/>
      <c r="N26" s="429"/>
      <c r="O26" s="430" t="s">
        <v>131</v>
      </c>
      <c r="P26" s="430"/>
      <c r="Q26" s="430"/>
      <c r="R26" s="430"/>
      <c r="S26" s="430"/>
      <c r="T26" s="430" t="s">
        <v>129</v>
      </c>
      <c r="U26" s="430"/>
      <c r="V26" s="430"/>
      <c r="W26" s="430"/>
      <c r="X26" s="430"/>
    </row>
    <row r="27" spans="1:24" s="143" customFormat="1">
      <c r="A27" s="375" t="s">
        <v>508</v>
      </c>
      <c r="B27" s="375"/>
      <c r="C27" s="375"/>
      <c r="D27" s="428" t="s">
        <v>504</v>
      </c>
      <c r="E27" s="429"/>
      <c r="F27" s="429"/>
      <c r="G27" s="429"/>
      <c r="H27" s="429"/>
      <c r="I27" s="429"/>
      <c r="J27" s="429"/>
      <c r="K27" s="429"/>
      <c r="L27" s="429"/>
      <c r="M27" s="429"/>
      <c r="N27" s="429"/>
      <c r="O27" s="430" t="s">
        <v>131</v>
      </c>
      <c r="P27" s="430"/>
      <c r="Q27" s="430"/>
      <c r="R27" s="430"/>
      <c r="S27" s="430"/>
      <c r="T27" s="430" t="s">
        <v>129</v>
      </c>
      <c r="U27" s="430"/>
      <c r="V27" s="430"/>
      <c r="W27" s="430"/>
      <c r="X27" s="430"/>
    </row>
    <row r="28" spans="1:24" s="143" customFormat="1">
      <c r="A28" s="375"/>
      <c r="B28" s="375"/>
      <c r="C28" s="375"/>
      <c r="D28" s="428" t="s">
        <v>505</v>
      </c>
      <c r="E28" s="429"/>
      <c r="F28" s="429"/>
      <c r="G28" s="429"/>
      <c r="H28" s="429"/>
      <c r="I28" s="429"/>
      <c r="J28" s="429"/>
      <c r="K28" s="429"/>
      <c r="L28" s="429"/>
      <c r="M28" s="429"/>
      <c r="N28" s="429"/>
      <c r="O28" s="430" t="s">
        <v>131</v>
      </c>
      <c r="P28" s="430"/>
      <c r="Q28" s="430"/>
      <c r="R28" s="430"/>
      <c r="S28" s="430"/>
      <c r="T28" s="430" t="s">
        <v>129</v>
      </c>
      <c r="U28" s="430"/>
      <c r="V28" s="430"/>
      <c r="W28" s="430"/>
      <c r="X28" s="430"/>
    </row>
    <row r="29" spans="1:24" s="143" customFormat="1">
      <c r="A29" s="375"/>
      <c r="B29" s="375"/>
      <c r="C29" s="375"/>
      <c r="D29" s="428" t="s">
        <v>506</v>
      </c>
      <c r="E29" s="429"/>
      <c r="F29" s="429"/>
      <c r="G29" s="429"/>
      <c r="H29" s="429"/>
      <c r="I29" s="429"/>
      <c r="J29" s="429"/>
      <c r="K29" s="429"/>
      <c r="L29" s="429"/>
      <c r="M29" s="429"/>
      <c r="N29" s="429"/>
      <c r="O29" s="430" t="s">
        <v>131</v>
      </c>
      <c r="P29" s="430"/>
      <c r="Q29" s="430"/>
      <c r="R29" s="430"/>
      <c r="S29" s="430"/>
      <c r="T29" s="430" t="s">
        <v>129</v>
      </c>
      <c r="U29" s="430"/>
      <c r="V29" s="430"/>
      <c r="W29" s="430"/>
      <c r="X29" s="430"/>
    </row>
    <row r="30" spans="1:24">
      <c r="A30" s="421" t="s">
        <v>415</v>
      </c>
      <c r="B30" s="421"/>
      <c r="C30" s="421"/>
      <c r="D30" s="414" t="s">
        <v>420</v>
      </c>
      <c r="E30" s="414"/>
      <c r="F30" s="414"/>
      <c r="G30" s="414"/>
      <c r="H30" s="414"/>
      <c r="I30" s="414"/>
      <c r="J30" s="414"/>
      <c r="K30" s="414"/>
      <c r="L30" s="414"/>
      <c r="M30" s="414"/>
      <c r="N30" s="414"/>
      <c r="O30" s="375" t="s">
        <v>129</v>
      </c>
      <c r="P30" s="375"/>
      <c r="Q30" s="375"/>
      <c r="R30" s="375"/>
      <c r="S30" s="375"/>
      <c r="T30" s="375" t="s">
        <v>129</v>
      </c>
      <c r="U30" s="375"/>
      <c r="V30" s="375"/>
      <c r="W30" s="375"/>
      <c r="X30" s="375"/>
    </row>
    <row r="31" spans="1:24" ht="18.75" customHeight="1">
      <c r="A31" s="421"/>
      <c r="B31" s="421"/>
      <c r="C31" s="421"/>
      <c r="D31" s="414" t="s">
        <v>274</v>
      </c>
      <c r="E31" s="414"/>
      <c r="F31" s="414"/>
      <c r="G31" s="414"/>
      <c r="H31" s="414"/>
      <c r="I31" s="414"/>
      <c r="J31" s="414"/>
      <c r="K31" s="414"/>
      <c r="L31" s="414"/>
      <c r="M31" s="414"/>
      <c r="N31" s="414"/>
      <c r="O31" s="375" t="s">
        <v>129</v>
      </c>
      <c r="P31" s="375"/>
      <c r="Q31" s="375"/>
      <c r="R31" s="375"/>
      <c r="S31" s="375"/>
      <c r="T31" s="375" t="s">
        <v>129</v>
      </c>
      <c r="U31" s="375"/>
      <c r="V31" s="375"/>
      <c r="W31" s="375"/>
      <c r="X31" s="375"/>
    </row>
    <row r="32" spans="1:24">
      <c r="A32" s="421"/>
      <c r="B32" s="421"/>
      <c r="C32" s="421"/>
      <c r="D32" s="422" t="s">
        <v>275</v>
      </c>
      <c r="E32" s="423"/>
      <c r="F32" s="423"/>
      <c r="G32" s="423"/>
      <c r="H32" s="423"/>
      <c r="I32" s="423"/>
      <c r="J32" s="423"/>
      <c r="K32" s="423"/>
      <c r="L32" s="423"/>
      <c r="M32" s="423"/>
      <c r="N32" s="424"/>
      <c r="O32" s="375" t="s">
        <v>129</v>
      </c>
      <c r="P32" s="375"/>
      <c r="Q32" s="375"/>
      <c r="R32" s="375"/>
      <c r="S32" s="375"/>
      <c r="T32" s="375" t="s">
        <v>129</v>
      </c>
      <c r="U32" s="375"/>
      <c r="V32" s="375"/>
      <c r="W32" s="375"/>
      <c r="X32" s="375"/>
    </row>
    <row r="33" spans="1:24">
      <c r="A33" s="421" t="s">
        <v>512</v>
      </c>
      <c r="B33" s="421"/>
      <c r="C33" s="421"/>
      <c r="D33" s="412" t="s">
        <v>276</v>
      </c>
      <c r="E33" s="410"/>
      <c r="F33" s="410"/>
      <c r="G33" s="410"/>
      <c r="H33" s="410"/>
      <c r="I33" s="410"/>
      <c r="J33" s="410"/>
      <c r="K33" s="410"/>
      <c r="L33" s="410"/>
      <c r="M33" s="410"/>
      <c r="N33" s="411"/>
      <c r="O33" s="375" t="s">
        <v>129</v>
      </c>
      <c r="P33" s="375"/>
      <c r="Q33" s="375"/>
      <c r="R33" s="375"/>
      <c r="S33" s="375"/>
      <c r="T33" s="375" t="s">
        <v>129</v>
      </c>
      <c r="U33" s="375"/>
      <c r="V33" s="375"/>
      <c r="W33" s="375"/>
      <c r="X33" s="375"/>
    </row>
    <row r="34" spans="1:24">
      <c r="A34" s="421"/>
      <c r="B34" s="421"/>
      <c r="C34" s="421"/>
      <c r="D34" s="412" t="s">
        <v>419</v>
      </c>
      <c r="E34" s="410"/>
      <c r="F34" s="410"/>
      <c r="G34" s="410"/>
      <c r="H34" s="410"/>
      <c r="I34" s="410"/>
      <c r="J34" s="410"/>
      <c r="K34" s="410"/>
      <c r="L34" s="410"/>
      <c r="M34" s="410"/>
      <c r="N34" s="411"/>
      <c r="O34" s="375" t="s">
        <v>129</v>
      </c>
      <c r="P34" s="375"/>
      <c r="Q34" s="375"/>
      <c r="R34" s="375"/>
      <c r="S34" s="375"/>
      <c r="T34" s="375" t="s">
        <v>129</v>
      </c>
      <c r="U34" s="375"/>
      <c r="V34" s="375"/>
      <c r="W34" s="375"/>
      <c r="X34" s="375"/>
    </row>
    <row r="35" spans="1:24">
      <c r="A35" s="421"/>
      <c r="B35" s="421"/>
      <c r="C35" s="421"/>
      <c r="D35" s="422" t="s">
        <v>277</v>
      </c>
      <c r="E35" s="423"/>
      <c r="F35" s="423"/>
      <c r="G35" s="423"/>
      <c r="H35" s="423"/>
      <c r="I35" s="423"/>
      <c r="J35" s="423"/>
      <c r="K35" s="423"/>
      <c r="L35" s="423"/>
      <c r="M35" s="423"/>
      <c r="N35" s="424"/>
      <c r="O35" s="375" t="s">
        <v>129</v>
      </c>
      <c r="P35" s="375"/>
      <c r="Q35" s="375"/>
      <c r="R35" s="375"/>
      <c r="S35" s="375"/>
      <c r="T35" s="375" t="s">
        <v>129</v>
      </c>
      <c r="U35" s="375"/>
      <c r="V35" s="375"/>
      <c r="W35" s="375"/>
      <c r="X35" s="375"/>
    </row>
    <row r="36" spans="1:24">
      <c r="A36" s="421"/>
      <c r="B36" s="421"/>
      <c r="C36" s="421"/>
      <c r="D36" s="259" t="s">
        <v>669</v>
      </c>
      <c r="E36" s="260"/>
      <c r="F36" s="260"/>
      <c r="G36" s="260"/>
      <c r="H36" s="260"/>
      <c r="I36" s="260"/>
      <c r="J36" s="260"/>
      <c r="K36" s="260"/>
      <c r="L36" s="260"/>
      <c r="M36" s="260"/>
      <c r="N36" s="261"/>
      <c r="O36" s="375" t="s">
        <v>129</v>
      </c>
      <c r="P36" s="375"/>
      <c r="Q36" s="375"/>
      <c r="R36" s="375"/>
      <c r="S36" s="375"/>
      <c r="T36" s="375" t="s">
        <v>129</v>
      </c>
      <c r="U36" s="375"/>
      <c r="V36" s="375"/>
      <c r="W36" s="375"/>
      <c r="X36" s="375"/>
    </row>
    <row r="37" spans="1:24">
      <c r="A37" s="421"/>
      <c r="B37" s="421"/>
      <c r="C37" s="421"/>
      <c r="D37" s="414" t="s">
        <v>472</v>
      </c>
      <c r="E37" s="414"/>
      <c r="F37" s="414"/>
      <c r="G37" s="414"/>
      <c r="H37" s="414"/>
      <c r="I37" s="414"/>
      <c r="J37" s="414"/>
      <c r="K37" s="414"/>
      <c r="L37" s="414"/>
      <c r="M37" s="414"/>
      <c r="N37" s="414"/>
      <c r="O37" s="375" t="s">
        <v>129</v>
      </c>
      <c r="P37" s="375"/>
      <c r="Q37" s="375"/>
      <c r="R37" s="375"/>
      <c r="S37" s="375"/>
      <c r="T37" s="375" t="s">
        <v>129</v>
      </c>
      <c r="U37" s="375"/>
      <c r="V37" s="375"/>
      <c r="W37" s="375"/>
      <c r="X37" s="375"/>
    </row>
    <row r="38" spans="1:24" ht="18">
      <c r="A38" s="421"/>
      <c r="B38" s="421"/>
      <c r="C38" s="421"/>
      <c r="D38" s="425" t="s">
        <v>657</v>
      </c>
      <c r="E38" s="426"/>
      <c r="F38" s="426"/>
      <c r="G38" s="426"/>
      <c r="H38" s="426"/>
      <c r="I38" s="426"/>
      <c r="J38" s="426"/>
      <c r="K38" s="426"/>
      <c r="L38" s="426"/>
      <c r="M38" s="426"/>
      <c r="N38" s="427"/>
      <c r="O38" s="375" t="s">
        <v>129</v>
      </c>
      <c r="P38" s="375"/>
      <c r="Q38" s="375"/>
      <c r="R38" s="375"/>
      <c r="S38" s="375"/>
      <c r="T38" s="375" t="s">
        <v>129</v>
      </c>
      <c r="U38" s="375"/>
      <c r="V38" s="375"/>
      <c r="W38" s="375"/>
      <c r="X38" s="375"/>
    </row>
    <row r="39" spans="1:24">
      <c r="A39" s="421"/>
      <c r="B39" s="421"/>
      <c r="C39" s="421"/>
      <c r="D39" s="412" t="s">
        <v>278</v>
      </c>
      <c r="E39" s="410"/>
      <c r="F39" s="410"/>
      <c r="G39" s="410"/>
      <c r="H39" s="410"/>
      <c r="I39" s="410"/>
      <c r="J39" s="410"/>
      <c r="K39" s="410"/>
      <c r="L39" s="410"/>
      <c r="M39" s="410"/>
      <c r="N39" s="411"/>
      <c r="O39" s="375" t="s">
        <v>129</v>
      </c>
      <c r="P39" s="375"/>
      <c r="Q39" s="375"/>
      <c r="R39" s="375"/>
      <c r="S39" s="375"/>
      <c r="T39" s="375" t="s">
        <v>129</v>
      </c>
      <c r="U39" s="375"/>
      <c r="V39" s="375"/>
      <c r="W39" s="375"/>
      <c r="X39" s="375"/>
    </row>
    <row r="40" spans="1:24">
      <c r="A40" s="421"/>
      <c r="B40" s="421"/>
      <c r="C40" s="421"/>
      <c r="D40" s="422" t="s">
        <v>279</v>
      </c>
      <c r="E40" s="423"/>
      <c r="F40" s="423"/>
      <c r="G40" s="423"/>
      <c r="H40" s="423"/>
      <c r="I40" s="423"/>
      <c r="J40" s="423"/>
      <c r="K40" s="423"/>
      <c r="L40" s="423"/>
      <c r="M40" s="423"/>
      <c r="N40" s="424"/>
      <c r="O40" s="375" t="s">
        <v>129</v>
      </c>
      <c r="P40" s="375"/>
      <c r="Q40" s="375"/>
      <c r="R40" s="375"/>
      <c r="S40" s="375"/>
      <c r="T40" s="375" t="s">
        <v>129</v>
      </c>
      <c r="U40" s="375"/>
      <c r="V40" s="375"/>
      <c r="W40" s="375"/>
      <c r="X40" s="375"/>
    </row>
    <row r="41" spans="1:24">
      <c r="A41" s="375" t="s">
        <v>513</v>
      </c>
      <c r="B41" s="375"/>
      <c r="C41" s="375"/>
      <c r="D41" s="412" t="s">
        <v>514</v>
      </c>
      <c r="E41" s="410"/>
      <c r="F41" s="410"/>
      <c r="G41" s="410"/>
      <c r="H41" s="410"/>
      <c r="I41" s="410"/>
      <c r="J41" s="410"/>
      <c r="K41" s="410"/>
      <c r="L41" s="410"/>
      <c r="M41" s="410"/>
      <c r="N41" s="411"/>
      <c r="O41" s="375" t="s">
        <v>129</v>
      </c>
      <c r="P41" s="375"/>
      <c r="Q41" s="375"/>
      <c r="R41" s="375"/>
      <c r="S41" s="375"/>
      <c r="T41" s="375" t="s">
        <v>129</v>
      </c>
      <c r="U41" s="375"/>
      <c r="V41" s="375"/>
      <c r="W41" s="375"/>
      <c r="X41" s="375"/>
    </row>
    <row r="42" spans="1:24">
      <c r="A42" s="375"/>
      <c r="B42" s="375"/>
      <c r="C42" s="375"/>
      <c r="D42" s="412" t="s">
        <v>515</v>
      </c>
      <c r="E42" s="410"/>
      <c r="F42" s="410"/>
      <c r="G42" s="410"/>
      <c r="H42" s="410"/>
      <c r="I42" s="410"/>
      <c r="J42" s="410"/>
      <c r="K42" s="410"/>
      <c r="L42" s="410"/>
      <c r="M42" s="410"/>
      <c r="N42" s="411"/>
      <c r="O42" s="375" t="s">
        <v>131</v>
      </c>
      <c r="P42" s="375"/>
      <c r="Q42" s="375"/>
      <c r="R42" s="375"/>
      <c r="S42" s="375"/>
      <c r="T42" s="375" t="s">
        <v>129</v>
      </c>
      <c r="U42" s="375"/>
      <c r="V42" s="375"/>
      <c r="W42" s="375"/>
      <c r="X42" s="375"/>
    </row>
    <row r="43" spans="1:24">
      <c r="A43" s="375"/>
      <c r="B43" s="375"/>
      <c r="C43" s="375"/>
      <c r="D43" s="395" t="s">
        <v>516</v>
      </c>
      <c r="E43" s="396"/>
      <c r="F43" s="396"/>
      <c r="G43" s="396"/>
      <c r="H43" s="396"/>
      <c r="I43" s="397"/>
      <c r="J43" s="375" t="s">
        <v>132</v>
      </c>
      <c r="K43" s="375"/>
      <c r="L43" s="375"/>
      <c r="M43" s="375"/>
      <c r="N43" s="375"/>
      <c r="O43" s="375" t="s">
        <v>131</v>
      </c>
      <c r="P43" s="375"/>
      <c r="Q43" s="375"/>
      <c r="R43" s="375"/>
      <c r="S43" s="375"/>
      <c r="T43" s="375" t="s">
        <v>131</v>
      </c>
      <c r="U43" s="375"/>
      <c r="V43" s="375"/>
      <c r="W43" s="375"/>
      <c r="X43" s="375"/>
    </row>
    <row r="44" spans="1:24">
      <c r="A44" s="375"/>
      <c r="B44" s="375"/>
      <c r="C44" s="375"/>
      <c r="D44" s="418"/>
      <c r="E44" s="419"/>
      <c r="F44" s="419"/>
      <c r="G44" s="419"/>
      <c r="H44" s="419"/>
      <c r="I44" s="420"/>
      <c r="J44" s="375" t="s">
        <v>133</v>
      </c>
      <c r="K44" s="375"/>
      <c r="L44" s="375"/>
      <c r="M44" s="375"/>
      <c r="N44" s="375"/>
      <c r="O44" s="375" t="s">
        <v>129</v>
      </c>
      <c r="P44" s="375"/>
      <c r="Q44" s="375"/>
      <c r="R44" s="375"/>
      <c r="S44" s="375"/>
      <c r="T44" s="375" t="s">
        <v>129</v>
      </c>
      <c r="U44" s="375"/>
      <c r="V44" s="375"/>
      <c r="W44" s="375"/>
      <c r="X44" s="375"/>
    </row>
    <row r="45" spans="1:24">
      <c r="A45" s="375"/>
      <c r="B45" s="375"/>
      <c r="C45" s="375"/>
      <c r="D45" s="412" t="s">
        <v>517</v>
      </c>
      <c r="E45" s="410"/>
      <c r="F45" s="410"/>
      <c r="G45" s="410"/>
      <c r="H45" s="410"/>
      <c r="I45" s="410"/>
      <c r="J45" s="410"/>
      <c r="K45" s="410"/>
      <c r="L45" s="410"/>
      <c r="M45" s="410"/>
      <c r="N45" s="411"/>
      <c r="O45" s="375" t="s">
        <v>129</v>
      </c>
      <c r="P45" s="375"/>
      <c r="Q45" s="375"/>
      <c r="R45" s="375"/>
      <c r="S45" s="375"/>
      <c r="T45" s="375" t="s">
        <v>129</v>
      </c>
      <c r="U45" s="375"/>
      <c r="V45" s="375"/>
      <c r="W45" s="375"/>
      <c r="X45" s="375"/>
    </row>
    <row r="46" spans="1:24">
      <c r="A46" s="375"/>
      <c r="B46" s="375"/>
      <c r="C46" s="375"/>
      <c r="D46" s="412" t="s">
        <v>518</v>
      </c>
      <c r="E46" s="410"/>
      <c r="F46" s="410"/>
      <c r="G46" s="410"/>
      <c r="H46" s="410"/>
      <c r="I46" s="410"/>
      <c r="J46" s="410"/>
      <c r="K46" s="410"/>
      <c r="L46" s="410"/>
      <c r="M46" s="410"/>
      <c r="N46" s="411"/>
      <c r="O46" s="375" t="s">
        <v>129</v>
      </c>
      <c r="P46" s="375"/>
      <c r="Q46" s="375"/>
      <c r="R46" s="375"/>
      <c r="S46" s="375"/>
      <c r="T46" s="375" t="s">
        <v>129</v>
      </c>
      <c r="U46" s="375"/>
      <c r="V46" s="375"/>
      <c r="W46" s="375"/>
      <c r="X46" s="375"/>
    </row>
    <row r="47" spans="1:24">
      <c r="A47" s="375"/>
      <c r="B47" s="375"/>
      <c r="C47" s="375"/>
      <c r="D47" s="412" t="s">
        <v>519</v>
      </c>
      <c r="E47" s="410"/>
      <c r="F47" s="410"/>
      <c r="G47" s="410"/>
      <c r="H47" s="410"/>
      <c r="I47" s="410"/>
      <c r="J47" s="410"/>
      <c r="K47" s="410"/>
      <c r="L47" s="410"/>
      <c r="M47" s="410"/>
      <c r="N47" s="411"/>
      <c r="O47" s="375" t="s">
        <v>129</v>
      </c>
      <c r="P47" s="375"/>
      <c r="Q47" s="375"/>
      <c r="R47" s="375"/>
      <c r="S47" s="375"/>
      <c r="T47" s="375" t="s">
        <v>129</v>
      </c>
      <c r="U47" s="375"/>
      <c r="V47" s="375"/>
      <c r="W47" s="375"/>
      <c r="X47" s="375"/>
    </row>
    <row r="51" spans="1:51">
      <c r="AO51" s="405"/>
      <c r="AP51" s="405"/>
      <c r="AQ51" s="405"/>
      <c r="AR51" s="405"/>
      <c r="AS51" s="405"/>
      <c r="AT51" s="405"/>
      <c r="AU51" s="405"/>
      <c r="AV51" s="405"/>
      <c r="AW51" s="405"/>
      <c r="AX51" s="405"/>
      <c r="AY51" s="405"/>
    </row>
    <row r="52" spans="1:51">
      <c r="AO52" s="405"/>
      <c r="AP52" s="405"/>
      <c r="AQ52" s="405"/>
      <c r="AR52" s="405"/>
      <c r="AS52" s="405"/>
      <c r="AT52" s="405"/>
      <c r="AU52" s="405"/>
      <c r="AV52" s="405"/>
      <c r="AW52" s="405"/>
      <c r="AX52" s="405"/>
      <c r="AY52" s="405"/>
    </row>
    <row r="53" spans="1:51">
      <c r="AO53" s="405"/>
      <c r="AP53" s="405"/>
      <c r="AQ53" s="405"/>
      <c r="AR53" s="405"/>
      <c r="AS53" s="405"/>
      <c r="AT53" s="405"/>
      <c r="AU53" s="405"/>
      <c r="AV53" s="405"/>
      <c r="AW53" s="405"/>
      <c r="AX53" s="405"/>
      <c r="AY53" s="405"/>
    </row>
    <row r="54" spans="1:51">
      <c r="AO54" s="405"/>
      <c r="AP54" s="405"/>
      <c r="AQ54" s="405"/>
      <c r="AR54" s="405"/>
      <c r="AS54" s="405"/>
      <c r="AT54" s="405"/>
      <c r="AU54" s="405"/>
      <c r="AV54" s="405"/>
      <c r="AW54" s="405"/>
      <c r="AX54" s="405"/>
      <c r="AY54" s="405"/>
    </row>
    <row r="55" spans="1:51" ht="21" customHeight="1">
      <c r="A55" s="417" t="s">
        <v>164</v>
      </c>
      <c r="B55" s="417"/>
      <c r="C55" s="417"/>
      <c r="D55" s="417"/>
      <c r="E55" s="417"/>
      <c r="F55" s="417"/>
      <c r="G55" s="417"/>
      <c r="H55" s="417"/>
      <c r="I55" s="417"/>
      <c r="J55" s="417"/>
      <c r="K55" s="417"/>
      <c r="L55" s="417"/>
      <c r="M55" s="417"/>
      <c r="N55" s="417"/>
      <c r="O55" s="417"/>
      <c r="P55" s="417"/>
      <c r="Q55" s="417"/>
      <c r="R55" s="417"/>
      <c r="S55" s="417"/>
      <c r="T55" s="417"/>
      <c r="U55" s="417"/>
      <c r="V55" s="417"/>
      <c r="W55" s="417"/>
      <c r="X55" s="417"/>
      <c r="Y55" s="417"/>
    </row>
    <row r="58" spans="1:51">
      <c r="A58" s="394" t="s">
        <v>165</v>
      </c>
      <c r="B58" s="394"/>
      <c r="C58" s="394"/>
      <c r="D58" s="394"/>
      <c r="E58" s="394"/>
      <c r="F58" s="394"/>
      <c r="G58" s="394"/>
      <c r="H58" s="394"/>
      <c r="I58" s="394"/>
      <c r="J58" s="394"/>
      <c r="K58" s="394"/>
      <c r="L58" s="394"/>
      <c r="M58" s="394"/>
      <c r="N58" s="394"/>
      <c r="O58" s="394"/>
      <c r="P58" s="394"/>
      <c r="Q58" s="394"/>
      <c r="R58" s="394"/>
      <c r="S58" s="394"/>
      <c r="T58" s="394"/>
      <c r="U58" s="394"/>
      <c r="V58" s="394"/>
      <c r="W58" s="394"/>
      <c r="X58" s="394"/>
      <c r="Y58" s="394"/>
    </row>
  </sheetData>
  <sheetProtection algorithmName="SHA-512" hashValue="hRTeTZxmhK8Wk7bwaW3GMuue0XwbTYim/sCX7I6cukW9j0Vr1enXqk5DGb2/TghyEZaayPjFZYkjRTG8BTHS6w==" saltValue="s/2b34d2W1l4QA/4t0vPNA==" spinCount="100000" sheet="1" objects="1" scenarios="1"/>
  <mergeCells count="153">
    <mergeCell ref="A6:C7"/>
    <mergeCell ref="D6:N6"/>
    <mergeCell ref="O6:S6"/>
    <mergeCell ref="T6:X6"/>
    <mergeCell ref="D7:N7"/>
    <mergeCell ref="O7:S7"/>
    <mergeCell ref="T7:X7"/>
    <mergeCell ref="A1:Y1"/>
    <mergeCell ref="A2:Y2"/>
    <mergeCell ref="A3:Y4"/>
    <mergeCell ref="A5:C5"/>
    <mergeCell ref="D5:N5"/>
    <mergeCell ref="O5:S5"/>
    <mergeCell ref="T5:X5"/>
    <mergeCell ref="D11:I12"/>
    <mergeCell ref="J11:N11"/>
    <mergeCell ref="O11:S11"/>
    <mergeCell ref="T11:X11"/>
    <mergeCell ref="J12:N12"/>
    <mergeCell ref="O12:S12"/>
    <mergeCell ref="T12:X12"/>
    <mergeCell ref="A8:C13"/>
    <mergeCell ref="D8:N8"/>
    <mergeCell ref="O8:S8"/>
    <mergeCell ref="T8:X8"/>
    <mergeCell ref="D9:N9"/>
    <mergeCell ref="O9:S9"/>
    <mergeCell ref="T9:X9"/>
    <mergeCell ref="D10:N10"/>
    <mergeCell ref="O10:S10"/>
    <mergeCell ref="T10:X10"/>
    <mergeCell ref="D13:N13"/>
    <mergeCell ref="O13:S13"/>
    <mergeCell ref="T13:X13"/>
    <mergeCell ref="D17:N17"/>
    <mergeCell ref="O17:S17"/>
    <mergeCell ref="T17:X17"/>
    <mergeCell ref="D14:N14"/>
    <mergeCell ref="O14:S14"/>
    <mergeCell ref="T14:X14"/>
    <mergeCell ref="D18:N18"/>
    <mergeCell ref="O18:S18"/>
    <mergeCell ref="T18:X18"/>
    <mergeCell ref="D15:N15"/>
    <mergeCell ref="O15:S15"/>
    <mergeCell ref="T15:X15"/>
    <mergeCell ref="D16:N16"/>
    <mergeCell ref="O16:S16"/>
    <mergeCell ref="T16:X16"/>
    <mergeCell ref="D22:N22"/>
    <mergeCell ref="O22:S22"/>
    <mergeCell ref="T22:X22"/>
    <mergeCell ref="D19:N19"/>
    <mergeCell ref="O19:S19"/>
    <mergeCell ref="T19:X19"/>
    <mergeCell ref="D20:N20"/>
    <mergeCell ref="O20:S20"/>
    <mergeCell ref="T20:X20"/>
    <mergeCell ref="D21:N21"/>
    <mergeCell ref="O21:S21"/>
    <mergeCell ref="T21:X21"/>
    <mergeCell ref="D26:N26"/>
    <mergeCell ref="O26:S26"/>
    <mergeCell ref="T26:X26"/>
    <mergeCell ref="D23:N23"/>
    <mergeCell ref="O23:S23"/>
    <mergeCell ref="T23:X23"/>
    <mergeCell ref="D24:N24"/>
    <mergeCell ref="O24:S24"/>
    <mergeCell ref="T24:X24"/>
    <mergeCell ref="D25:N25"/>
    <mergeCell ref="O25:S25"/>
    <mergeCell ref="T25:X25"/>
    <mergeCell ref="D27:N27"/>
    <mergeCell ref="O27:S27"/>
    <mergeCell ref="T27:X27"/>
    <mergeCell ref="D28:N28"/>
    <mergeCell ref="O28:S28"/>
    <mergeCell ref="T28:X28"/>
    <mergeCell ref="D29:N29"/>
    <mergeCell ref="O29:S29"/>
    <mergeCell ref="T29:X29"/>
    <mergeCell ref="A30:C32"/>
    <mergeCell ref="D30:N30"/>
    <mergeCell ref="O30:S30"/>
    <mergeCell ref="T30:X30"/>
    <mergeCell ref="D31:N31"/>
    <mergeCell ref="O31:S31"/>
    <mergeCell ref="T31:X31"/>
    <mergeCell ref="D32:N32"/>
    <mergeCell ref="O32:S32"/>
    <mergeCell ref="T32:X32"/>
    <mergeCell ref="D37:N37"/>
    <mergeCell ref="O37:S37"/>
    <mergeCell ref="T37:X37"/>
    <mergeCell ref="D39:N39"/>
    <mergeCell ref="O39:S39"/>
    <mergeCell ref="T39:X39"/>
    <mergeCell ref="A33:C40"/>
    <mergeCell ref="D33:N33"/>
    <mergeCell ref="O33:S33"/>
    <mergeCell ref="T33:X33"/>
    <mergeCell ref="D35:N35"/>
    <mergeCell ref="O34:S34"/>
    <mergeCell ref="T34:X34"/>
    <mergeCell ref="D34:N34"/>
    <mergeCell ref="O35:S35"/>
    <mergeCell ref="T35:X35"/>
    <mergeCell ref="D40:N40"/>
    <mergeCell ref="O40:S40"/>
    <mergeCell ref="T40:X40"/>
    <mergeCell ref="O36:S36"/>
    <mergeCell ref="T36:X36"/>
    <mergeCell ref="D38:N38"/>
    <mergeCell ref="O38:S38"/>
    <mergeCell ref="T38:X38"/>
    <mergeCell ref="A41:C47"/>
    <mergeCell ref="J43:N43"/>
    <mergeCell ref="O43:S43"/>
    <mergeCell ref="T43:X43"/>
    <mergeCell ref="J44:N44"/>
    <mergeCell ref="O44:S44"/>
    <mergeCell ref="T44:X44"/>
    <mergeCell ref="D41:N41"/>
    <mergeCell ref="O41:S41"/>
    <mergeCell ref="T41:X41"/>
    <mergeCell ref="D42:N42"/>
    <mergeCell ref="O42:S42"/>
    <mergeCell ref="T42:X42"/>
    <mergeCell ref="A23:C25"/>
    <mergeCell ref="A27:C29"/>
    <mergeCell ref="AO54:AY54"/>
    <mergeCell ref="A55:Y55"/>
    <mergeCell ref="A58:Y58"/>
    <mergeCell ref="A14:C14"/>
    <mergeCell ref="A18:C18"/>
    <mergeCell ref="A22:C22"/>
    <mergeCell ref="A26:C26"/>
    <mergeCell ref="A15:C17"/>
    <mergeCell ref="A19:C21"/>
    <mergeCell ref="D47:N47"/>
    <mergeCell ref="O47:S47"/>
    <mergeCell ref="T47:X47"/>
    <mergeCell ref="AO51:AY51"/>
    <mergeCell ref="AO52:AY52"/>
    <mergeCell ref="AO53:AY53"/>
    <mergeCell ref="D45:N45"/>
    <mergeCell ref="O45:S45"/>
    <mergeCell ref="T45:X45"/>
    <mergeCell ref="D46:N46"/>
    <mergeCell ref="O46:S46"/>
    <mergeCell ref="T46:X46"/>
    <mergeCell ref="D43:I44"/>
  </mergeCells>
  <phoneticPr fontId="15"/>
  <pageMargins left="0.70866141732283472" right="0.70866141732283472" top="0.74803149606299213" bottom="0.74803149606299213" header="0.31496062992125984" footer="0.31496062992125984"/>
  <pageSetup paperSize="9" scale="64" orientation="portrait" r:id="rId1"/>
  <headerFooter>
    <oddFooter>&amp;Lsf06Hb2_t</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6576B-7C9A-4238-9101-B2418FAD1F39}">
  <sheetPr>
    <tabColor rgb="FFFFC000"/>
    <pageSetUpPr fitToPage="1"/>
  </sheetPr>
  <dimension ref="A1:AD34"/>
  <sheetViews>
    <sheetView showGridLines="0" view="pageBreakPreview" zoomScale="90" zoomScaleNormal="100" zoomScaleSheetLayoutView="90" workbookViewId="0">
      <selection activeCell="C17" sqref="C17:Y17"/>
    </sheetView>
  </sheetViews>
  <sheetFormatPr defaultColWidth="8.58203125" defaultRowHeight="15"/>
  <cols>
    <col min="1" max="1" width="2.33203125" style="228" customWidth="1"/>
    <col min="2" max="2" width="8.58203125" style="228" bestFit="1" customWidth="1"/>
    <col min="3" max="3" width="9.08203125" style="228" customWidth="1"/>
    <col min="4" max="4" width="22.83203125" style="228" customWidth="1"/>
    <col min="5" max="5" width="15.83203125" style="228" bestFit="1" customWidth="1"/>
    <col min="6" max="6" width="14" style="228" bestFit="1" customWidth="1"/>
    <col min="7" max="7" width="18.58203125" style="228" bestFit="1" customWidth="1"/>
    <col min="8" max="8" width="22.08203125" style="228" bestFit="1" customWidth="1"/>
    <col min="9" max="9" width="2.5" style="228" customWidth="1"/>
    <col min="10" max="10" width="9.5" style="228" bestFit="1" customWidth="1"/>
    <col min="11" max="11" width="9.08203125" style="228" bestFit="1" customWidth="1"/>
    <col min="12" max="16384" width="8.58203125" style="228"/>
  </cols>
  <sheetData>
    <row r="1" spans="1:24">
      <c r="A1" s="807" t="s">
        <v>512</v>
      </c>
      <c r="B1" s="807"/>
      <c r="C1" s="807"/>
      <c r="D1" s="807"/>
      <c r="E1" s="807"/>
      <c r="F1" s="807"/>
      <c r="G1" s="807"/>
      <c r="H1" s="807"/>
      <c r="I1" s="807"/>
      <c r="J1" s="227"/>
      <c r="K1" s="227"/>
      <c r="L1" s="227"/>
      <c r="M1" s="227"/>
      <c r="N1" s="227"/>
      <c r="O1" s="227"/>
      <c r="P1" s="227"/>
      <c r="Q1" s="227"/>
      <c r="R1" s="227"/>
      <c r="S1" s="227"/>
      <c r="T1" s="227"/>
      <c r="U1" s="227"/>
      <c r="V1" s="227"/>
      <c r="W1" s="227"/>
      <c r="X1" s="227"/>
    </row>
    <row r="2" spans="1:24" ht="19.5">
      <c r="B2" s="229" t="s">
        <v>632</v>
      </c>
    </row>
    <row r="3" spans="1:24" ht="19.5">
      <c r="B3" s="229"/>
    </row>
    <row r="4" spans="1:24" ht="18">
      <c r="B4" s="230" t="s">
        <v>606</v>
      </c>
      <c r="C4" s="820" t="str" cm="1">
        <f t="array" aca="1" ref="C4" ca="1">IF(INDIRECT("表紙様式第1別紙!$E$35")=0,"",INDIRECT("表紙様式第1別紙!$E$35"))</f>
        <v/>
      </c>
      <c r="D4" s="821"/>
      <c r="E4" s="821"/>
      <c r="F4" s="821"/>
      <c r="G4" s="821"/>
      <c r="H4" s="822"/>
    </row>
    <row r="5" spans="1:24" ht="14.15" customHeight="1">
      <c r="B5" s="229"/>
    </row>
    <row r="6" spans="1:24">
      <c r="E6" s="231" t="s">
        <v>304</v>
      </c>
      <c r="F6" s="231" t="s">
        <v>305</v>
      </c>
      <c r="G6" s="231" t="s">
        <v>341</v>
      </c>
      <c r="H6" s="231" t="s">
        <v>342</v>
      </c>
    </row>
    <row r="7" spans="1:24" s="231" customFormat="1" ht="45">
      <c r="B7" s="232" t="s">
        <v>343</v>
      </c>
      <c r="C7" s="233" t="s">
        <v>631</v>
      </c>
      <c r="D7" s="234" t="s">
        <v>633</v>
      </c>
      <c r="E7" s="232" t="s">
        <v>345</v>
      </c>
      <c r="F7" s="232" t="s">
        <v>426</v>
      </c>
      <c r="G7" s="232" t="s">
        <v>346</v>
      </c>
      <c r="H7" s="235" t="s">
        <v>646</v>
      </c>
    </row>
    <row r="8" spans="1:24" ht="39.65" customHeight="1">
      <c r="B8" s="234">
        <v>1</v>
      </c>
      <c r="C8" s="252" t="str" cm="1">
        <f t="array" aca="1" ref="C8" ca="1">IFERROR(IF(INDIRECT("対策個票"&amp;B8&amp;"!$D$5")=0,"",INDIRECT("対策個票"&amp;B8&amp;"!$D$5")),"")</f>
        <v>－</v>
      </c>
      <c r="D8" s="155" t="str" cm="1">
        <f t="array" aca="1" ref="D8" ca="1">IFERROR(IF(INDIRECT("対策個票"&amp;B8&amp;"!$f$15")=0,"",INDIRECT("対策個票"&amp;B8&amp;"!$f$15")),"-")</f>
        <v/>
      </c>
      <c r="E8" s="171" cm="1">
        <f t="array" aca="1" ref="E8" ca="1">IFERROR(IF(INDIRECT("対策個票"&amp;B8&amp;"!$F$13")="",0,INDIRECT("対策個票"&amp;B8&amp;"!$F$13")),"")</f>
        <v>0</v>
      </c>
      <c r="F8" s="163" t="str" cm="1">
        <f t="array" aca="1" ref="F8" ca="1">IF(OR(C8=1,C8=2,C8=4),INDIRECT("対策個票"&amp;B8&amp;"!$F$14"),"ー")</f>
        <v>ー</v>
      </c>
      <c r="G8" s="162" t="str" cm="1">
        <f t="array" aca="1" ref="G8" ca="1">IF(C8=1,INDIRECT("対策個票"&amp;B8&amp;"!$H$20"),"－")</f>
        <v>－</v>
      </c>
      <c r="H8" s="172" t="str">
        <f t="shared" ref="H8:H17" ca="1" si="0">IF(C8=1,E8*G8,"－")</f>
        <v>－</v>
      </c>
    </row>
    <row r="9" spans="1:24" ht="35.15" customHeight="1">
      <c r="B9" s="234">
        <v>2</v>
      </c>
      <c r="C9" s="252" t="str" cm="1">
        <f t="array" aca="1" ref="C9" ca="1">IFERROR(IF(INDIRECT("対策個票"&amp;B9&amp;"!$D$5")=0,"",INDIRECT("対策個票"&amp;B9&amp;"!$D$5")),"")</f>
        <v>－</v>
      </c>
      <c r="D9" s="155" t="str" cm="1">
        <f t="array" aca="1" ref="D9" ca="1">IFERROR(IF(INDIRECT("対策個票"&amp;B9&amp;"!$f$15")=0,"",INDIRECT("対策個票"&amp;B9&amp;"!$f$15")),"-")</f>
        <v/>
      </c>
      <c r="E9" s="171" cm="1">
        <f t="array" aca="1" ref="E9" ca="1">IFERROR(IF(INDIRECT("対策個票"&amp;B9&amp;"!$F$13")="",0,INDIRECT("対策個票"&amp;B9&amp;"!$F$13")),"")</f>
        <v>0</v>
      </c>
      <c r="F9" s="163" t="str" cm="1">
        <f t="array" aca="1" ref="F9" ca="1">IF(OR(C9=1,C9=2,C9=4),INDIRECT("対策個票"&amp;B9&amp;"!$F$14"),"ー")</f>
        <v>ー</v>
      </c>
      <c r="G9" s="162" t="str" cm="1">
        <f t="array" aca="1" ref="G9" ca="1">IF(C9=1,INDIRECT("対策個票"&amp;B9&amp;"!$H$20"),"－")</f>
        <v>－</v>
      </c>
      <c r="H9" s="172" t="str">
        <f t="shared" ca="1" si="0"/>
        <v>－</v>
      </c>
    </row>
    <row r="10" spans="1:24" ht="34.5" customHeight="1">
      <c r="B10" s="234">
        <v>3</v>
      </c>
      <c r="C10" s="252" t="str" cm="1">
        <f t="array" aca="1" ref="C10" ca="1">IFERROR(IF(INDIRECT("対策個票"&amp;B10&amp;"!$D$5")=0,"",INDIRECT("対策個票"&amp;B10&amp;"!$D$5")),"")</f>
        <v>－</v>
      </c>
      <c r="D10" s="155" t="str" cm="1">
        <f t="array" aca="1" ref="D10" ca="1">IFERROR(IF(INDIRECT("対策個票"&amp;B10&amp;"!$f$15")=0,"",INDIRECT("対策個票"&amp;B10&amp;"!$f$15")),"-")</f>
        <v/>
      </c>
      <c r="E10" s="171" cm="1">
        <f t="array" aca="1" ref="E10" ca="1">IFERROR(IF(INDIRECT("対策個票"&amp;B10&amp;"!$F$13")="",0,INDIRECT("対策個票"&amp;B10&amp;"!$F$13")),"")</f>
        <v>0</v>
      </c>
      <c r="F10" s="163" t="str" cm="1">
        <f t="array" aca="1" ref="F10" ca="1">IF(OR(C10=1,C10=2,C10=4),INDIRECT("対策個票"&amp;B10&amp;"!$F$14"),"ー")</f>
        <v>ー</v>
      </c>
      <c r="G10" s="162" t="str" cm="1">
        <f t="array" aca="1" ref="G10" ca="1">IF(C10=1,INDIRECT("対策個票"&amp;B10&amp;"!$H$20"),"－")</f>
        <v>－</v>
      </c>
      <c r="H10" s="172" t="str">
        <f t="shared" ca="1" si="0"/>
        <v>－</v>
      </c>
    </row>
    <row r="11" spans="1:24" ht="39" customHeight="1">
      <c r="B11" s="234">
        <v>4</v>
      </c>
      <c r="C11" s="252" t="str" cm="1">
        <f t="array" aca="1" ref="C11" ca="1">IFERROR(IF(INDIRECT("対策個票"&amp;B11&amp;"!$D$5")=0,"",INDIRECT("対策個票"&amp;B11&amp;"!$D$5")),"")</f>
        <v>－</v>
      </c>
      <c r="D11" s="155" t="str" cm="1">
        <f t="array" aca="1" ref="D11" ca="1">IFERROR(IF(INDIRECT("対策個票"&amp;B11&amp;"!$f$15")=0,"",INDIRECT("対策個票"&amp;B11&amp;"!$f$15")),"-")</f>
        <v/>
      </c>
      <c r="E11" s="171" cm="1">
        <f t="array" aca="1" ref="E11" ca="1">IFERROR(IF(INDIRECT("対策個票"&amp;B11&amp;"!$F$13")="",0,INDIRECT("対策個票"&amp;B11&amp;"!$F$13")),"")</f>
        <v>0</v>
      </c>
      <c r="F11" s="163" t="str" cm="1">
        <f t="array" aca="1" ref="F11" ca="1">IF(OR(C11=1,C11=2,C11=4),INDIRECT("対策個票"&amp;B11&amp;"!$F$14"),"ー")</f>
        <v>ー</v>
      </c>
      <c r="G11" s="162" t="str" cm="1">
        <f t="array" aca="1" ref="G11" ca="1">IF(C11=1,INDIRECT("対策個票"&amp;B11&amp;"!$H$20"),"－")</f>
        <v>－</v>
      </c>
      <c r="H11" s="172" t="str">
        <f t="shared" ca="1" si="0"/>
        <v>－</v>
      </c>
    </row>
    <row r="12" spans="1:24" ht="37.5" customHeight="1">
      <c r="B12" s="234">
        <v>5</v>
      </c>
      <c r="C12" s="252" t="str" cm="1">
        <f t="array" aca="1" ref="C12" ca="1">IFERROR(IF(INDIRECT("対策個票"&amp;B12&amp;"!$D$5")=0,"",INDIRECT("対策個票"&amp;B12&amp;"!$D$5")),"")</f>
        <v>－</v>
      </c>
      <c r="D12" s="155" t="str" cm="1">
        <f t="array" aca="1" ref="D12" ca="1">IFERROR(IF(INDIRECT("対策個票"&amp;B12&amp;"!$f$15")=0,"",INDIRECT("対策個票"&amp;B12&amp;"!$f$15")),"-")</f>
        <v/>
      </c>
      <c r="E12" s="171" cm="1">
        <f t="array" aca="1" ref="E12" ca="1">IFERROR(IF(INDIRECT("対策個票"&amp;B12&amp;"!$F$13")="",0,INDIRECT("対策個票"&amp;B12&amp;"!$F$13")),"")</f>
        <v>0</v>
      </c>
      <c r="F12" s="163" t="str" cm="1">
        <f t="array" aca="1" ref="F12" ca="1">IF(OR(C12=1,C12=2,C12=4),INDIRECT("対策個票"&amp;B12&amp;"!$F$14"),"ー")</f>
        <v>ー</v>
      </c>
      <c r="G12" s="162" t="str" cm="1">
        <f t="array" aca="1" ref="G12" ca="1">IF(C12=1,INDIRECT("対策個票"&amp;B12&amp;"!$H$20"),"－")</f>
        <v>－</v>
      </c>
      <c r="H12" s="172" t="str">
        <f t="shared" ca="1" si="0"/>
        <v>－</v>
      </c>
    </row>
    <row r="13" spans="1:24" ht="38.15" customHeight="1">
      <c r="B13" s="234">
        <v>6</v>
      </c>
      <c r="C13" s="252" t="str" cm="1">
        <f t="array" aca="1" ref="C13" ca="1">IFERROR(IF(INDIRECT("対策個票"&amp;B13&amp;"!$D$5")=0,"",INDIRECT("対策個票"&amp;B13&amp;"!$D$5")),"")</f>
        <v>－</v>
      </c>
      <c r="D13" s="155" t="str" cm="1">
        <f t="array" aca="1" ref="D13" ca="1">IFERROR(IF(INDIRECT("対策個票"&amp;B13&amp;"!$f$15")=0,"",INDIRECT("対策個票"&amp;B13&amp;"!$f$15")),"-")</f>
        <v/>
      </c>
      <c r="E13" s="171" cm="1">
        <f t="array" aca="1" ref="E13" ca="1">IFERROR(IF(INDIRECT("対策個票"&amp;B13&amp;"!$F$13")="",0,INDIRECT("対策個票"&amp;B13&amp;"!$F$13")),"")</f>
        <v>0</v>
      </c>
      <c r="F13" s="163" t="str" cm="1">
        <f t="array" aca="1" ref="F13" ca="1">IF(OR(C13=1,C13=2,C13=4),INDIRECT("対策個票"&amp;B13&amp;"!$F$14"),"ー")</f>
        <v>ー</v>
      </c>
      <c r="G13" s="162" t="str" cm="1">
        <f t="array" aca="1" ref="G13" ca="1">IF(C13=1,INDIRECT("対策個票"&amp;B13&amp;"!$H$20"),"－")</f>
        <v>－</v>
      </c>
      <c r="H13" s="172" t="str">
        <f t="shared" ca="1" si="0"/>
        <v>－</v>
      </c>
    </row>
    <row r="14" spans="1:24" ht="34" customHeight="1">
      <c r="B14" s="234">
        <v>7</v>
      </c>
      <c r="C14" s="252" t="str" cm="1">
        <f t="array" aca="1" ref="C14" ca="1">IFERROR(IF(INDIRECT("対策個票"&amp;B14&amp;"!$D$5")=0,"",INDIRECT("対策個票"&amp;B14&amp;"!$D$5")),"")</f>
        <v>－</v>
      </c>
      <c r="D14" s="155" t="str" cm="1">
        <f t="array" aca="1" ref="D14" ca="1">IFERROR(IF(INDIRECT("対策個票"&amp;B14&amp;"!$f$15")=0,"",INDIRECT("対策個票"&amp;B14&amp;"!$f$15")),"-")</f>
        <v/>
      </c>
      <c r="E14" s="171" cm="1">
        <f t="array" aca="1" ref="E14" ca="1">IFERROR(IF(INDIRECT("対策個票"&amp;B14&amp;"!$F$13")="",0,INDIRECT("対策個票"&amp;B14&amp;"!$F$13")),"")</f>
        <v>0</v>
      </c>
      <c r="F14" s="163" t="str" cm="1">
        <f t="array" aca="1" ref="F14" ca="1">IF(OR(C14=1,C14=2,C14=4),INDIRECT("対策個票"&amp;B14&amp;"!$F$14"),"ー")</f>
        <v>ー</v>
      </c>
      <c r="G14" s="162" t="str" cm="1">
        <f t="array" aca="1" ref="G14" ca="1">IF(C14=1,INDIRECT("対策個票"&amp;B14&amp;"!$H$20"),"－")</f>
        <v>－</v>
      </c>
      <c r="H14" s="172" t="str">
        <f t="shared" ca="1" si="0"/>
        <v>－</v>
      </c>
    </row>
    <row r="15" spans="1:24" ht="29.15" customHeight="1">
      <c r="B15" s="234">
        <v>8</v>
      </c>
      <c r="C15" s="252" t="str" cm="1">
        <f t="array" aca="1" ref="C15" ca="1">IFERROR(IF(INDIRECT("対策個票"&amp;B15&amp;"!$D$5")=0,"",INDIRECT("対策個票"&amp;B15&amp;"!$D$5")),"")</f>
        <v>－</v>
      </c>
      <c r="D15" s="155" t="str" cm="1">
        <f t="array" aca="1" ref="D15" ca="1">IFERROR(IF(INDIRECT("対策個票"&amp;B15&amp;"!$f$15")=0,"",INDIRECT("対策個票"&amp;B15&amp;"!$f$15")),"-")</f>
        <v/>
      </c>
      <c r="E15" s="171" cm="1">
        <f t="array" aca="1" ref="E15" ca="1">IFERROR(IF(INDIRECT("対策個票"&amp;B15&amp;"!$F$13")="",0,INDIRECT("対策個票"&amp;B15&amp;"!$F$13")),"")</f>
        <v>0</v>
      </c>
      <c r="F15" s="163" t="str" cm="1">
        <f t="array" aca="1" ref="F15" ca="1">IF(OR(C15=1,C15=2,C15=4),INDIRECT("対策個票"&amp;B15&amp;"!$F$14"),"ー")</f>
        <v>ー</v>
      </c>
      <c r="G15" s="162" t="str" cm="1">
        <f t="array" aca="1" ref="G15" ca="1">IF(C15=1,INDIRECT("対策個票"&amp;B15&amp;"!$H$20"),"－")</f>
        <v>－</v>
      </c>
      <c r="H15" s="172" t="str">
        <f t="shared" ca="1" si="0"/>
        <v>－</v>
      </c>
    </row>
    <row r="16" spans="1:24" ht="31.5" customHeight="1">
      <c r="B16" s="234">
        <v>9</v>
      </c>
      <c r="C16" s="252" t="str" cm="1">
        <f t="array" aca="1" ref="C16" ca="1">IFERROR(IF(INDIRECT("対策個票"&amp;B16&amp;"!$D$5")=0,"",INDIRECT("対策個票"&amp;B16&amp;"!$D$5")),"")</f>
        <v>－</v>
      </c>
      <c r="D16" s="155" t="str" cm="1">
        <f t="array" aca="1" ref="D16" ca="1">IFERROR(IF(INDIRECT("対策個票"&amp;B16&amp;"!$f$15")=0,"",INDIRECT("対策個票"&amp;B16&amp;"!$f$15")),"-")</f>
        <v/>
      </c>
      <c r="E16" s="171" cm="1">
        <f t="array" aca="1" ref="E16" ca="1">IFERROR(IF(INDIRECT("対策個票"&amp;B16&amp;"!$F$13")="",0,INDIRECT("対策個票"&amp;B16&amp;"!$F$13")),"")</f>
        <v>0</v>
      </c>
      <c r="F16" s="163" t="str" cm="1">
        <f t="array" aca="1" ref="F16" ca="1">IF(OR(C16=1,C16=2,C16=4),INDIRECT("対策個票"&amp;B16&amp;"!$F$14"),"ー")</f>
        <v>ー</v>
      </c>
      <c r="G16" s="162" t="str" cm="1">
        <f t="array" aca="1" ref="G16" ca="1">IF(C16=1,INDIRECT("対策個票"&amp;B16&amp;"!$H$20"),"－")</f>
        <v>－</v>
      </c>
      <c r="H16" s="172" t="str">
        <f t="shared" ca="1" si="0"/>
        <v>－</v>
      </c>
    </row>
    <row r="17" spans="2:30" ht="36.65" customHeight="1">
      <c r="B17" s="234">
        <v>10</v>
      </c>
      <c r="C17" s="252" t="str" cm="1">
        <f t="array" aca="1" ref="C17" ca="1">IFERROR(IF(INDIRECT("対策個票"&amp;B17&amp;"!$D$5")=0,"",INDIRECT("対策個票"&amp;B17&amp;"!$D$5")),"")</f>
        <v>ー</v>
      </c>
      <c r="D17" s="155" t="str" cm="1">
        <f t="array" aca="1" ref="D17" ca="1">IFERROR(IF(INDIRECT("対策個票"&amp;B17&amp;"!$f$15")=0,"",INDIRECT("対策個票"&amp;B17&amp;"!$f$15")),"-")</f>
        <v/>
      </c>
      <c r="E17" s="171" cm="1">
        <f t="array" aca="1" ref="E17" ca="1">IFERROR(IF(INDIRECT("対策個票"&amp;B17&amp;"!$F$13")="",0,INDIRECT("対策個票"&amp;B17&amp;"!$F$13")),"")</f>
        <v>0</v>
      </c>
      <c r="F17" s="163" t="str" cm="1">
        <f t="array" aca="1" ref="F17" ca="1">IF(OR(C17=1,C17=2,C17=4),INDIRECT("対策個票"&amp;B17&amp;"!$F$14"),"ー")</f>
        <v>ー</v>
      </c>
      <c r="G17" s="162" t="str" cm="1">
        <f t="array" aca="1" ref="G17" ca="1">IF(C17=1,INDIRECT("対策個票"&amp;B17&amp;"!$H$20"),"－")</f>
        <v>－</v>
      </c>
      <c r="H17" s="172" t="str">
        <f t="shared" ca="1" si="0"/>
        <v>－</v>
      </c>
    </row>
    <row r="18" spans="2:30">
      <c r="B18" s="236"/>
      <c r="C18" s="236"/>
      <c r="D18" s="236"/>
      <c r="E18" s="368">
        <f ca="1">ROUNDDOWN(SUM(E8:E17),0)</f>
        <v>0</v>
      </c>
      <c r="F18" s="226">
        <f ca="1">SUM(F8:F17)</f>
        <v>0</v>
      </c>
      <c r="G18" s="236"/>
      <c r="H18" s="171">
        <f ca="1">SUM(H8:H17)</f>
        <v>0</v>
      </c>
    </row>
    <row r="19" spans="2:30">
      <c r="B19" s="236"/>
      <c r="C19" s="237" t="s">
        <v>623</v>
      </c>
      <c r="D19" s="238"/>
      <c r="E19" s="241">
        <f ca="1">IF(C8=1,E8,0)+IF(C9=1,E9,0)+IF(C10=1,E10,0)+IF(C11=1,E11,0)+IF(C12=1,E12,0)+IF(C13=1,E13,0)+IF(C14=1,E14,0)+IF(C15=1,E15,0)+IF(C16=1,E16,0)+IF(C17=1,E17,0)</f>
        <v>0</v>
      </c>
      <c r="F19" s="203"/>
      <c r="G19" s="203"/>
      <c r="H19" s="239"/>
      <c r="I19" s="188"/>
      <c r="J19" s="161"/>
      <c r="K19" s="161"/>
      <c r="L19" s="161"/>
      <c r="M19" s="161"/>
      <c r="N19" s="161"/>
    </row>
    <row r="20" spans="2:30">
      <c r="B20" s="236"/>
      <c r="C20" s="205" t="s">
        <v>619</v>
      </c>
      <c r="D20" s="240"/>
      <c r="E20" s="241">
        <f ca="1">IF(OR(C8=2,C8=3),E8,0)+IF(OR(C9=2,C9=3),E9,0)+IF(OR(C10=2,C10=3),E10,0)+IF(OR(C11=2,C11=3),E11,0)+IF(OR(C12=2,C12=3),E12,0)+IF(OR(C13=2,C13=3),E13,0)+IF(OR(C14=2,C14=3),E14,0)+IF(OR(C15=2,C15=3),E15,0)+IF(OR(C16=2,C16=3),E16,0)+IF(OR(C17=2,C17=3),E17,0)</f>
        <v>0</v>
      </c>
      <c r="F20" s="203"/>
      <c r="G20" s="203"/>
      <c r="H20" s="239"/>
      <c r="I20" s="188"/>
      <c r="J20" s="161"/>
      <c r="K20" s="161"/>
      <c r="L20" s="161"/>
      <c r="M20" s="161"/>
      <c r="N20" s="161"/>
    </row>
    <row r="21" spans="2:30">
      <c r="B21" s="236"/>
      <c r="C21" s="242" t="s">
        <v>622</v>
      </c>
      <c r="D21" s="243"/>
      <c r="E21" s="241">
        <f ca="1">IF(OR(C8=4,C8=5),E8,0)+IF(OR(C9=4,C9=5),E9,0)+IF(OR(C10=4,C10=5),E10,0)+IF(OR(C11=4,C11=5),E11,0)+IF(OR(C12=4,C12=5),E12,0)+IF(OR(C13=4,C13=5),E13,0)+IF(OR(C14=4,C14=5),E14,0)+IF(OR(C15=4,C15=5),E15,0)+IF(OR(C16=4,C16=5),E16,0)+IF(OR(C17=4,C17=5),E17,0)</f>
        <v>0</v>
      </c>
      <c r="F21" s="236"/>
      <c r="G21" s="236"/>
    </row>
    <row r="22" spans="2:30">
      <c r="B22" s="236"/>
      <c r="C22" s="236"/>
      <c r="D22" s="236"/>
      <c r="E22" s="236"/>
      <c r="F22" s="236"/>
      <c r="G22" s="236"/>
    </row>
    <row r="23" spans="2:30">
      <c r="B23" s="244" t="s">
        <v>599</v>
      </c>
      <c r="C23" s="219" t="s">
        <v>694</v>
      </c>
      <c r="D23" s="217"/>
      <c r="E23" s="218"/>
      <c r="F23" s="217"/>
      <c r="G23" s="236"/>
      <c r="H23" s="217"/>
      <c r="I23" s="217"/>
      <c r="J23" s="217"/>
      <c r="K23" s="217"/>
      <c r="L23" s="217"/>
      <c r="M23" s="217"/>
      <c r="N23" s="217"/>
      <c r="O23" s="217"/>
      <c r="P23" s="217"/>
      <c r="Q23" s="217"/>
      <c r="R23" s="217"/>
      <c r="S23" s="217"/>
      <c r="T23" s="204"/>
      <c r="U23" s="204"/>
      <c r="V23" s="204"/>
      <c r="W23" s="204"/>
      <c r="X23" s="204"/>
    </row>
    <row r="24" spans="2:30">
      <c r="B24" s="202"/>
      <c r="C24" s="219" t="s">
        <v>695</v>
      </c>
      <c r="D24" s="202"/>
      <c r="E24" s="211" t="s">
        <v>604</v>
      </c>
      <c r="F24" s="217"/>
      <c r="G24" s="236"/>
      <c r="H24" s="217"/>
      <c r="I24" s="217"/>
      <c r="J24" s="217"/>
      <c r="K24" s="217"/>
      <c r="L24" s="217"/>
      <c r="M24" s="217"/>
      <c r="N24" s="217"/>
      <c r="O24" s="217"/>
      <c r="P24" s="217"/>
      <c r="Q24" s="217"/>
      <c r="R24" s="217"/>
      <c r="S24" s="217"/>
      <c r="T24" s="203"/>
      <c r="U24" s="203"/>
      <c r="V24" s="203"/>
      <c r="W24" s="203"/>
      <c r="X24" s="203"/>
      <c r="Y24" s="245"/>
      <c r="Z24" s="204"/>
      <c r="AA24" s="204"/>
      <c r="AB24" s="204"/>
      <c r="AC24" s="204"/>
      <c r="AD24" s="202"/>
    </row>
    <row r="25" spans="2:30">
      <c r="B25" s="202"/>
      <c r="C25" s="219"/>
      <c r="D25" s="219" t="s">
        <v>696</v>
      </c>
      <c r="E25" s="246" t="s">
        <v>595</v>
      </c>
      <c r="F25" s="211"/>
      <c r="G25" s="211"/>
      <c r="I25" s="211"/>
      <c r="P25" s="211"/>
      <c r="Q25" s="211"/>
      <c r="R25" s="211"/>
      <c r="S25" s="211"/>
      <c r="T25" s="203"/>
      <c r="U25" s="203"/>
      <c r="V25" s="203"/>
      <c r="W25" s="203"/>
      <c r="X25" s="203"/>
      <c r="Y25" s="245"/>
      <c r="Z25" s="204"/>
      <c r="AA25" s="204"/>
      <c r="AB25" s="204"/>
      <c r="AC25" s="204"/>
      <c r="AD25" s="202"/>
    </row>
    <row r="26" spans="2:30">
      <c r="B26" s="202"/>
      <c r="C26" s="219" t="s">
        <v>697</v>
      </c>
      <c r="D26" s="219"/>
      <c r="E26" s="211" t="s">
        <v>605</v>
      </c>
      <c r="F26" s="211"/>
      <c r="G26" s="211"/>
      <c r="H26" s="211"/>
      <c r="I26" s="211"/>
      <c r="P26" s="211"/>
      <c r="Q26" s="211"/>
      <c r="R26" s="211"/>
      <c r="S26" s="211"/>
      <c r="T26" s="202"/>
      <c r="U26" s="202"/>
      <c r="V26" s="202"/>
      <c r="W26" s="202"/>
      <c r="X26" s="202"/>
      <c r="Y26" s="204"/>
      <c r="Z26" s="204"/>
      <c r="AA26" s="204"/>
      <c r="AB26" s="204"/>
      <c r="AC26" s="204"/>
      <c r="AD26" s="202"/>
    </row>
    <row r="27" spans="2:30">
      <c r="B27" s="202"/>
      <c r="C27" s="202"/>
      <c r="D27" s="219" t="s">
        <v>696</v>
      </c>
      <c r="E27" s="246" t="s">
        <v>602</v>
      </c>
      <c r="F27" s="211"/>
      <c r="G27" s="211"/>
      <c r="I27" s="211"/>
      <c r="P27" s="211"/>
      <c r="Q27" s="211"/>
      <c r="R27" s="211"/>
      <c r="S27" s="211"/>
      <c r="T27" s="202"/>
      <c r="U27" s="202"/>
      <c r="V27" s="202"/>
      <c r="W27" s="202"/>
      <c r="X27" s="202"/>
    </row>
    <row r="28" spans="2:30">
      <c r="B28" s="211"/>
      <c r="C28" s="219"/>
      <c r="D28" s="219"/>
      <c r="E28" s="211"/>
      <c r="F28" s="219"/>
      <c r="G28" s="211"/>
      <c r="H28" s="211"/>
      <c r="I28" s="211"/>
      <c r="J28" s="247"/>
      <c r="K28" s="211"/>
      <c r="L28" s="211"/>
      <c r="M28" s="211"/>
      <c r="N28" s="211"/>
      <c r="O28" s="211"/>
      <c r="P28" s="211"/>
      <c r="Q28" s="211"/>
      <c r="R28" s="211"/>
      <c r="S28" s="202"/>
      <c r="T28" s="202"/>
      <c r="U28" s="202"/>
      <c r="V28" s="202"/>
      <c r="W28" s="202"/>
      <c r="X28" s="202"/>
    </row>
    <row r="29" spans="2:30">
      <c r="B29" s="211" t="s">
        <v>639</v>
      </c>
      <c r="C29" s="202"/>
      <c r="D29" s="212"/>
      <c r="E29" s="212"/>
      <c r="F29" s="212"/>
      <c r="G29" s="248"/>
      <c r="H29" s="249"/>
      <c r="I29" s="249"/>
      <c r="J29" s="249"/>
      <c r="K29" s="249"/>
      <c r="L29" s="249"/>
      <c r="M29" s="249"/>
      <c r="N29" s="249"/>
      <c r="O29" s="249"/>
      <c r="P29" s="211"/>
      <c r="Q29" s="211"/>
      <c r="R29" s="211"/>
      <c r="S29" s="202"/>
      <c r="T29" s="202"/>
      <c r="U29" s="202"/>
      <c r="V29" s="202"/>
      <c r="W29" s="202"/>
      <c r="X29" s="202"/>
    </row>
    <row r="30" spans="2:30">
      <c r="B30" s="211" t="s">
        <v>630</v>
      </c>
      <c r="C30" s="211"/>
      <c r="D30" s="211"/>
      <c r="E30" s="211"/>
      <c r="F30" s="212"/>
      <c r="G30" s="248"/>
      <c r="H30" s="249"/>
      <c r="I30" s="249"/>
      <c r="J30" s="249"/>
      <c r="K30" s="249"/>
      <c r="L30" s="249"/>
      <c r="M30" s="249"/>
      <c r="N30" s="249"/>
      <c r="O30" s="249"/>
      <c r="P30" s="211"/>
      <c r="Q30" s="211"/>
      <c r="R30" s="211"/>
      <c r="S30" s="202"/>
      <c r="T30" s="202"/>
      <c r="U30" s="202"/>
      <c r="V30" s="202"/>
      <c r="W30" s="202"/>
      <c r="X30" s="202"/>
    </row>
    <row r="31" spans="2:30">
      <c r="B31" s="211" t="s">
        <v>666</v>
      </c>
      <c r="C31" s="211"/>
      <c r="D31" s="211"/>
      <c r="E31" s="211"/>
      <c r="F31" s="212"/>
      <c r="G31" s="248"/>
      <c r="H31" s="218"/>
      <c r="I31" s="218"/>
      <c r="J31" s="218"/>
      <c r="K31" s="218"/>
      <c r="L31" s="250"/>
      <c r="M31" s="218"/>
      <c r="N31" s="218"/>
      <c r="O31" s="218"/>
      <c r="P31" s="202"/>
      <c r="Q31" s="202"/>
      <c r="R31" s="202"/>
      <c r="S31" s="202"/>
      <c r="T31" s="202"/>
      <c r="U31" s="202"/>
      <c r="V31" s="202"/>
      <c r="W31" s="202"/>
      <c r="X31" s="202"/>
    </row>
    <row r="32" spans="2:30">
      <c r="B32" s="251" t="s">
        <v>330</v>
      </c>
      <c r="C32" s="219"/>
      <c r="D32" s="219"/>
      <c r="E32" s="219"/>
      <c r="F32" s="211"/>
      <c r="G32" s="211"/>
      <c r="H32" s="211"/>
      <c r="I32" s="211"/>
      <c r="J32" s="202"/>
      <c r="K32" s="202"/>
      <c r="L32" s="202"/>
      <c r="M32" s="202"/>
      <c r="N32" s="202"/>
      <c r="O32" s="202"/>
      <c r="P32" s="202"/>
      <c r="Q32" s="202"/>
      <c r="R32" s="202"/>
      <c r="S32" s="202"/>
      <c r="T32" s="202"/>
      <c r="U32" s="202"/>
      <c r="V32" s="202"/>
      <c r="W32" s="202"/>
      <c r="X32" s="202"/>
    </row>
    <row r="33" spans="2:7">
      <c r="B33" s="236"/>
      <c r="C33" s="236"/>
      <c r="D33" s="236"/>
      <c r="E33" s="236"/>
      <c r="F33" s="236"/>
      <c r="G33" s="236"/>
    </row>
    <row r="34" spans="2:7">
      <c r="B34" s="236"/>
      <c r="C34" s="236"/>
      <c r="D34" s="236"/>
      <c r="E34" s="236"/>
      <c r="F34" s="236"/>
      <c r="G34" s="236"/>
    </row>
  </sheetData>
  <sheetProtection algorithmName="SHA-512" hashValue="LobWt+tMJpMYGmR15WARsFw1dlq8p+m9OP+/2u9q7m1gctZtg3WtA3tLaTtkBsC8hpdfikedXKgMu5IuEL9pNw==" saltValue="sKkmBJIPe+fXPiNdWCAsZw==" spinCount="100000" sheet="1" objects="1" scenarios="1"/>
  <mergeCells count="2">
    <mergeCell ref="A1:I1"/>
    <mergeCell ref="C4:H4"/>
  </mergeCells>
  <phoneticPr fontId="15"/>
  <pageMargins left="0.70866141732283472" right="0.31496062992125984" top="0.74803149606299213" bottom="0.35433070866141736" header="0.31496062992125984" footer="0.31496062992125984"/>
  <pageSetup paperSize="9" scale="73" orientation="portrait" r:id="rId1"/>
  <headerFooter>
    <oddFooter>&amp;Lsf07Hb2_f2_r1</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7D92F-CB76-4C78-AF83-030D21DB38C3}">
  <sheetPr>
    <tabColor rgb="FFFFC000"/>
    <pageSetUpPr fitToPage="1"/>
  </sheetPr>
  <dimension ref="A1:Y85"/>
  <sheetViews>
    <sheetView view="pageBreakPreview" zoomScale="90" zoomScaleNormal="90" zoomScaleSheetLayoutView="90" workbookViewId="0">
      <selection activeCell="C17" sqref="C17:Y17"/>
    </sheetView>
  </sheetViews>
  <sheetFormatPr defaultColWidth="8.58203125" defaultRowHeight="18"/>
  <cols>
    <col min="1" max="20" width="3.58203125" style="179" customWidth="1"/>
    <col min="21" max="25" width="3.83203125" style="179" customWidth="1"/>
    <col min="26" max="16384" width="8.58203125" style="179"/>
  </cols>
  <sheetData>
    <row r="1" spans="1:25">
      <c r="A1" s="728" t="s">
        <v>629</v>
      </c>
      <c r="B1" s="729"/>
      <c r="C1" s="729"/>
      <c r="D1" s="729"/>
      <c r="E1" s="729"/>
      <c r="F1" s="729"/>
      <c r="G1" s="729"/>
      <c r="H1" s="729"/>
      <c r="I1" s="729"/>
      <c r="J1" s="729"/>
      <c r="K1" s="729"/>
      <c r="L1" s="729"/>
      <c r="M1" s="729"/>
      <c r="N1" s="729"/>
      <c r="O1" s="729"/>
      <c r="P1" s="729"/>
      <c r="Q1" s="729"/>
      <c r="R1" s="729"/>
      <c r="S1" s="729"/>
      <c r="T1" s="729"/>
      <c r="U1" s="729"/>
      <c r="V1" s="729"/>
      <c r="W1" s="729"/>
      <c r="X1" s="729"/>
      <c r="Y1" s="729"/>
    </row>
    <row r="2" spans="1:25">
      <c r="A2" s="851" t="s">
        <v>647</v>
      </c>
      <c r="B2" s="851"/>
      <c r="C2" s="851"/>
      <c r="D2" s="851"/>
      <c r="E2" s="851"/>
      <c r="F2" s="851"/>
      <c r="G2" s="851"/>
      <c r="H2" s="851"/>
      <c r="I2" s="851"/>
      <c r="J2" s="851"/>
      <c r="K2" s="851"/>
      <c r="L2" s="851"/>
      <c r="M2" s="851"/>
      <c r="N2" s="851"/>
      <c r="O2" s="851"/>
      <c r="P2" s="851"/>
      <c r="Q2" s="851"/>
      <c r="R2" s="851"/>
      <c r="S2" s="851"/>
      <c r="T2" s="851"/>
      <c r="U2" s="851"/>
      <c r="V2" s="851"/>
      <c r="W2" s="851"/>
      <c r="X2" s="851"/>
      <c r="Y2" s="851"/>
    </row>
    <row r="3" spans="1:25" ht="18.5" thickBot="1">
      <c r="A3" s="178"/>
      <c r="B3" s="178"/>
      <c r="C3" s="178"/>
      <c r="D3" s="178"/>
      <c r="E3" s="178"/>
      <c r="F3" s="178"/>
      <c r="G3" s="178"/>
      <c r="H3" s="178"/>
      <c r="I3" s="178"/>
      <c r="J3" s="178"/>
      <c r="K3" s="178"/>
      <c r="L3" s="178"/>
      <c r="M3" s="178"/>
      <c r="N3" s="178"/>
      <c r="O3" s="178"/>
      <c r="P3" s="178"/>
      <c r="Q3" s="178"/>
      <c r="R3" s="178"/>
      <c r="S3" s="178"/>
      <c r="T3" s="178"/>
      <c r="U3" s="178"/>
      <c r="V3" s="178"/>
      <c r="W3" s="178"/>
      <c r="X3" s="178"/>
      <c r="Y3" s="178"/>
    </row>
    <row r="4" spans="1:25" ht="18.5" thickBot="1">
      <c r="A4" s="846" t="s">
        <v>577</v>
      </c>
      <c r="B4" s="847"/>
      <c r="C4" s="848" t="s">
        <v>687</v>
      </c>
      <c r="D4" s="849"/>
      <c r="E4" s="849"/>
      <c r="F4" s="849"/>
      <c r="G4" s="849"/>
      <c r="H4" s="849"/>
      <c r="I4" s="849"/>
      <c r="J4" s="849"/>
      <c r="K4" s="849"/>
      <c r="L4" s="849"/>
      <c r="M4" s="849"/>
      <c r="N4" s="849"/>
      <c r="O4" s="849"/>
      <c r="P4" s="849"/>
      <c r="Q4" s="849"/>
      <c r="R4" s="849"/>
      <c r="S4" s="849"/>
      <c r="T4" s="850"/>
      <c r="U4" s="178"/>
      <c r="V4" s="178"/>
      <c r="W4" s="178"/>
      <c r="X4" s="178"/>
      <c r="Y4" s="178"/>
    </row>
    <row r="5" spans="1:25" ht="18.5" thickBot="1">
      <c r="A5" s="846" t="s">
        <v>577</v>
      </c>
      <c r="B5" s="847"/>
      <c r="C5" s="848" t="s">
        <v>688</v>
      </c>
      <c r="D5" s="849"/>
      <c r="E5" s="849"/>
      <c r="F5" s="849"/>
      <c r="G5" s="849"/>
      <c r="H5" s="849"/>
      <c r="I5" s="849"/>
      <c r="J5" s="849"/>
      <c r="K5" s="849"/>
      <c r="L5" s="849"/>
      <c r="M5" s="849"/>
      <c r="N5" s="849"/>
      <c r="O5" s="849"/>
      <c r="P5" s="849"/>
      <c r="Q5" s="849"/>
      <c r="R5" s="849"/>
      <c r="S5" s="849"/>
      <c r="T5" s="850"/>
      <c r="U5" s="178"/>
      <c r="V5" s="178"/>
      <c r="W5" s="178"/>
      <c r="X5" s="178"/>
      <c r="Y5" s="178"/>
    </row>
    <row r="6" spans="1:25" ht="10.5" customHeight="1">
      <c r="A6"/>
      <c r="B6"/>
      <c r="C6"/>
      <c r="D6"/>
      <c r="E6"/>
      <c r="F6"/>
      <c r="G6"/>
      <c r="H6"/>
      <c r="I6"/>
      <c r="J6"/>
      <c r="K6"/>
      <c r="L6"/>
      <c r="M6"/>
      <c r="N6"/>
      <c r="O6"/>
      <c r="P6"/>
      <c r="Q6"/>
      <c r="R6"/>
      <c r="S6"/>
      <c r="T6"/>
      <c r="U6" s="178"/>
      <c r="V6" s="178"/>
      <c r="W6" s="178"/>
      <c r="X6" s="178"/>
      <c r="Y6" s="18"/>
    </row>
    <row r="7" spans="1:25" ht="20">
      <c r="A7" s="185" t="s">
        <v>579</v>
      </c>
      <c r="B7" s="186"/>
      <c r="C7" s="186"/>
      <c r="D7" s="186"/>
      <c r="E7" s="186"/>
      <c r="F7"/>
      <c r="G7" s="852" t="s">
        <v>586</v>
      </c>
      <c r="H7" s="853"/>
      <c r="I7" s="853"/>
      <c r="J7" s="853"/>
      <c r="K7" s="853"/>
      <c r="L7" s="853"/>
      <c r="M7" s="853"/>
      <c r="N7" s="853"/>
      <c r="O7" s="853"/>
      <c r="P7" s="853"/>
      <c r="Q7" s="853"/>
      <c r="R7" s="853"/>
      <c r="S7" s="853"/>
      <c r="T7" s="853"/>
      <c r="U7" s="853"/>
      <c r="V7" s="853"/>
      <c r="W7" s="853"/>
      <c r="X7" s="853"/>
      <c r="Y7" s="853"/>
    </row>
    <row r="8" spans="1:25">
      <c r="A8" s="853" t="s">
        <v>610</v>
      </c>
      <c r="B8" s="853"/>
      <c r="C8" s="853"/>
      <c r="D8" s="853"/>
      <c r="E8" s="853"/>
      <c r="F8" s="853"/>
      <c r="G8" s="853"/>
      <c r="H8" s="853"/>
      <c r="I8" s="853"/>
      <c r="J8" s="853"/>
      <c r="K8" s="853"/>
      <c r="L8" s="853"/>
      <c r="M8" s="853"/>
      <c r="N8" s="853"/>
      <c r="O8" s="853"/>
      <c r="P8" s="853"/>
      <c r="Q8" s="853"/>
      <c r="R8" s="853"/>
      <c r="S8" s="853"/>
      <c r="T8" s="853"/>
      <c r="U8" s="853"/>
      <c r="V8" s="853"/>
      <c r="W8" s="853"/>
      <c r="X8" s="853"/>
      <c r="Y8" s="853"/>
    </row>
    <row r="9" spans="1:25" ht="18.5" thickBot="1">
      <c r="A9" s="731" t="s">
        <v>587</v>
      </c>
      <c r="B9" s="731"/>
      <c r="C9" s="731"/>
      <c r="D9" s="731"/>
      <c r="E9" s="731"/>
      <c r="F9" s="731"/>
      <c r="G9" s="731"/>
      <c r="H9" s="731"/>
      <c r="I9" s="731"/>
      <c r="J9" s="731"/>
      <c r="K9" s="731"/>
      <c r="L9" s="731"/>
      <c r="M9" s="731"/>
      <c r="N9" s="731"/>
      <c r="O9" s="731"/>
      <c r="P9" s="731"/>
      <c r="Q9" s="731"/>
      <c r="R9" s="731"/>
      <c r="S9" s="731"/>
      <c r="T9" s="731"/>
      <c r="U9" s="731"/>
      <c r="V9" s="731"/>
      <c r="W9" s="731"/>
      <c r="X9" s="731"/>
      <c r="Y9" s="731"/>
    </row>
    <row r="10" spans="1:25" ht="18.5" thickBot="1">
      <c r="A10" s="843" t="s">
        <v>583</v>
      </c>
      <c r="B10" s="844"/>
      <c r="C10" s="844"/>
      <c r="D10" s="844"/>
      <c r="E10" s="844"/>
      <c r="F10" s="844"/>
      <c r="G10" s="844"/>
      <c r="H10" s="844"/>
      <c r="I10" s="844"/>
      <c r="J10" s="844"/>
      <c r="K10" s="844"/>
      <c r="L10" s="844"/>
      <c r="M10" s="844"/>
      <c r="N10" s="844"/>
      <c r="O10" s="844"/>
      <c r="P10" s="844"/>
      <c r="Q10" s="845"/>
      <c r="R10" s="843" t="s">
        <v>588</v>
      </c>
      <c r="S10" s="844"/>
      <c r="T10" s="844"/>
      <c r="U10" s="844"/>
      <c r="V10" s="845"/>
      <c r="W10" s="840"/>
      <c r="X10" s="841"/>
      <c r="Y10" s="842"/>
    </row>
    <row r="11" spans="1:25">
      <c r="A11" s="823"/>
      <c r="B11" s="832"/>
      <c r="C11" s="832"/>
      <c r="D11" s="832"/>
      <c r="E11" s="832"/>
      <c r="F11" s="832"/>
      <c r="G11" s="832"/>
      <c r="H11" s="832"/>
      <c r="I11" s="832"/>
      <c r="J11" s="832"/>
      <c r="K11" s="832"/>
      <c r="L11" s="832"/>
      <c r="M11" s="832"/>
      <c r="N11" s="832"/>
      <c r="O11" s="832"/>
      <c r="P11" s="832"/>
      <c r="Q11" s="832"/>
      <c r="R11" s="832"/>
      <c r="S11" s="832"/>
      <c r="T11" s="832"/>
      <c r="U11" s="832"/>
      <c r="V11" s="832"/>
      <c r="W11" s="832"/>
      <c r="X11" s="832"/>
      <c r="Y11" s="833"/>
    </row>
    <row r="12" spans="1:25">
      <c r="A12" s="645"/>
      <c r="B12" s="643"/>
      <c r="C12" s="643"/>
      <c r="D12" s="643"/>
      <c r="E12" s="643"/>
      <c r="F12" s="643"/>
      <c r="G12" s="643"/>
      <c r="H12" s="643"/>
      <c r="I12" s="643"/>
      <c r="J12" s="643"/>
      <c r="K12" s="643"/>
      <c r="L12" s="643"/>
      <c r="M12" s="643"/>
      <c r="N12" s="643"/>
      <c r="O12" s="643"/>
      <c r="P12" s="643"/>
      <c r="Q12" s="643"/>
      <c r="R12" s="643"/>
      <c r="S12" s="643"/>
      <c r="T12" s="643"/>
      <c r="U12" s="643"/>
      <c r="V12" s="643"/>
      <c r="W12" s="643"/>
      <c r="X12" s="643"/>
      <c r="Y12" s="644"/>
    </row>
    <row r="13" spans="1:25">
      <c r="A13" s="645"/>
      <c r="B13" s="643"/>
      <c r="C13" s="643"/>
      <c r="D13" s="643"/>
      <c r="E13" s="643"/>
      <c r="F13" s="643"/>
      <c r="G13" s="643"/>
      <c r="H13" s="643"/>
      <c r="I13" s="643"/>
      <c r="J13" s="643"/>
      <c r="K13" s="643"/>
      <c r="L13" s="643"/>
      <c r="M13" s="643"/>
      <c r="N13" s="643"/>
      <c r="O13" s="643"/>
      <c r="P13" s="643"/>
      <c r="Q13" s="643"/>
      <c r="R13" s="643"/>
      <c r="S13" s="643"/>
      <c r="T13" s="643"/>
      <c r="U13" s="643"/>
      <c r="V13" s="643"/>
      <c r="W13" s="643"/>
      <c r="X13" s="643"/>
      <c r="Y13" s="644"/>
    </row>
    <row r="14" spans="1:25">
      <c r="A14" s="645"/>
      <c r="B14" s="643"/>
      <c r="C14" s="643"/>
      <c r="D14" s="643"/>
      <c r="E14" s="643"/>
      <c r="F14" s="643"/>
      <c r="G14" s="643"/>
      <c r="H14" s="643"/>
      <c r="I14" s="643"/>
      <c r="J14" s="643"/>
      <c r="K14" s="643"/>
      <c r="L14" s="643"/>
      <c r="M14" s="643"/>
      <c r="N14" s="643"/>
      <c r="O14" s="643"/>
      <c r="P14" s="643"/>
      <c r="Q14" s="643"/>
      <c r="R14" s="643"/>
      <c r="S14" s="643"/>
      <c r="T14" s="643"/>
      <c r="U14" s="643"/>
      <c r="V14" s="643"/>
      <c r="W14" s="643"/>
      <c r="X14" s="643"/>
      <c r="Y14" s="644"/>
    </row>
    <row r="15" spans="1:25">
      <c r="A15" s="645"/>
      <c r="B15" s="643"/>
      <c r="C15" s="643"/>
      <c r="D15" s="643"/>
      <c r="E15" s="643"/>
      <c r="F15" s="643"/>
      <c r="G15" s="643"/>
      <c r="H15" s="643"/>
      <c r="I15" s="643"/>
      <c r="J15" s="643"/>
      <c r="K15" s="643"/>
      <c r="L15" s="643"/>
      <c r="M15" s="643"/>
      <c r="N15" s="643"/>
      <c r="O15" s="643"/>
      <c r="P15" s="643"/>
      <c r="Q15" s="643"/>
      <c r="R15" s="643"/>
      <c r="S15" s="643"/>
      <c r="T15" s="643"/>
      <c r="U15" s="643"/>
      <c r="V15" s="643"/>
      <c r="W15" s="643"/>
      <c r="X15" s="643"/>
      <c r="Y15" s="644"/>
    </row>
    <row r="16" spans="1:25">
      <c r="A16" s="645"/>
      <c r="B16" s="643"/>
      <c r="C16" s="643"/>
      <c r="D16" s="643"/>
      <c r="E16" s="643"/>
      <c r="F16" s="643"/>
      <c r="G16" s="643"/>
      <c r="H16" s="643"/>
      <c r="I16" s="643"/>
      <c r="J16" s="643"/>
      <c r="K16" s="643"/>
      <c r="L16" s="643"/>
      <c r="M16" s="643"/>
      <c r="N16" s="643"/>
      <c r="O16" s="643"/>
      <c r="P16" s="643"/>
      <c r="Q16" s="643"/>
      <c r="R16" s="643"/>
      <c r="S16" s="643"/>
      <c r="T16" s="643"/>
      <c r="U16" s="643"/>
      <c r="V16" s="643"/>
      <c r="W16" s="643"/>
      <c r="X16" s="643"/>
      <c r="Y16" s="644"/>
    </row>
    <row r="17" spans="1:25">
      <c r="A17" s="645"/>
      <c r="B17" s="643"/>
      <c r="C17" s="643"/>
      <c r="D17" s="643"/>
      <c r="E17" s="643"/>
      <c r="F17" s="643"/>
      <c r="G17" s="643"/>
      <c r="H17" s="643"/>
      <c r="I17" s="643"/>
      <c r="J17" s="643"/>
      <c r="K17" s="643"/>
      <c r="L17" s="643"/>
      <c r="M17" s="643"/>
      <c r="N17" s="643"/>
      <c r="O17" s="643"/>
      <c r="P17" s="643"/>
      <c r="Q17" s="643"/>
      <c r="R17" s="643"/>
      <c r="S17" s="643"/>
      <c r="T17" s="643"/>
      <c r="U17" s="643"/>
      <c r="V17" s="643"/>
      <c r="W17" s="643"/>
      <c r="X17" s="643"/>
      <c r="Y17" s="644"/>
    </row>
    <row r="18" spans="1:25">
      <c r="A18" s="645"/>
      <c r="B18" s="643"/>
      <c r="C18" s="643"/>
      <c r="D18" s="643"/>
      <c r="E18" s="643"/>
      <c r="F18" s="643"/>
      <c r="G18" s="643"/>
      <c r="H18" s="643"/>
      <c r="I18" s="643"/>
      <c r="J18" s="643"/>
      <c r="K18" s="643"/>
      <c r="L18" s="643"/>
      <c r="M18" s="643"/>
      <c r="N18" s="643"/>
      <c r="O18" s="643"/>
      <c r="P18" s="643"/>
      <c r="Q18" s="643"/>
      <c r="R18" s="643"/>
      <c r="S18" s="643"/>
      <c r="T18" s="643"/>
      <c r="U18" s="643"/>
      <c r="V18" s="643"/>
      <c r="W18" s="643"/>
      <c r="X18" s="643"/>
      <c r="Y18" s="644"/>
    </row>
    <row r="19" spans="1:25">
      <c r="A19" s="645"/>
      <c r="B19" s="643"/>
      <c r="C19" s="643"/>
      <c r="D19" s="643"/>
      <c r="E19" s="643"/>
      <c r="F19" s="643"/>
      <c r="G19" s="643"/>
      <c r="H19" s="643"/>
      <c r="I19" s="643"/>
      <c r="J19" s="643"/>
      <c r="K19" s="643"/>
      <c r="L19" s="643"/>
      <c r="M19" s="643"/>
      <c r="N19" s="643"/>
      <c r="O19" s="643"/>
      <c r="P19" s="643"/>
      <c r="Q19" s="643"/>
      <c r="R19" s="643"/>
      <c r="S19" s="643"/>
      <c r="T19" s="643"/>
      <c r="U19" s="643"/>
      <c r="V19" s="643"/>
      <c r="W19" s="643"/>
      <c r="X19" s="643"/>
      <c r="Y19" s="644"/>
    </row>
    <row r="20" spans="1:25">
      <c r="A20" s="645"/>
      <c r="B20" s="643"/>
      <c r="C20" s="643"/>
      <c r="D20" s="643"/>
      <c r="E20" s="643"/>
      <c r="F20" s="643"/>
      <c r="G20" s="643"/>
      <c r="H20" s="643"/>
      <c r="I20" s="643"/>
      <c r="J20" s="643"/>
      <c r="K20" s="643"/>
      <c r="L20" s="643"/>
      <c r="M20" s="643"/>
      <c r="N20" s="643"/>
      <c r="O20" s="643"/>
      <c r="P20" s="643"/>
      <c r="Q20" s="643"/>
      <c r="R20" s="643"/>
      <c r="S20" s="643"/>
      <c r="T20" s="643"/>
      <c r="U20" s="643"/>
      <c r="V20" s="643"/>
      <c r="W20" s="643"/>
      <c r="X20" s="643"/>
      <c r="Y20" s="644"/>
    </row>
    <row r="21" spans="1:25">
      <c r="A21" s="645"/>
      <c r="B21" s="643"/>
      <c r="C21" s="643"/>
      <c r="D21" s="643"/>
      <c r="E21" s="643"/>
      <c r="F21" s="643"/>
      <c r="G21" s="643"/>
      <c r="H21" s="643"/>
      <c r="I21" s="643"/>
      <c r="J21" s="643"/>
      <c r="K21" s="643"/>
      <c r="L21" s="643"/>
      <c r="M21" s="643"/>
      <c r="N21" s="643"/>
      <c r="O21" s="643"/>
      <c r="P21" s="643"/>
      <c r="Q21" s="643"/>
      <c r="R21" s="643"/>
      <c r="S21" s="643"/>
      <c r="T21" s="643"/>
      <c r="U21" s="643"/>
      <c r="V21" s="643"/>
      <c r="W21" s="643"/>
      <c r="X21" s="643"/>
      <c r="Y21" s="644"/>
    </row>
    <row r="22" spans="1:25">
      <c r="A22" s="645"/>
      <c r="B22" s="643"/>
      <c r="C22" s="643"/>
      <c r="D22" s="643"/>
      <c r="E22" s="643"/>
      <c r="F22" s="643"/>
      <c r="G22" s="643"/>
      <c r="H22" s="643"/>
      <c r="I22" s="643"/>
      <c r="J22" s="643"/>
      <c r="K22" s="643"/>
      <c r="L22" s="643"/>
      <c r="M22" s="643"/>
      <c r="N22" s="643"/>
      <c r="O22" s="643"/>
      <c r="P22" s="643"/>
      <c r="Q22" s="643"/>
      <c r="R22" s="643"/>
      <c r="S22" s="643"/>
      <c r="T22" s="643"/>
      <c r="U22" s="643"/>
      <c r="V22" s="643"/>
      <c r="W22" s="643"/>
      <c r="X22" s="643"/>
      <c r="Y22" s="644"/>
    </row>
    <row r="23" spans="1:25">
      <c r="A23" s="645"/>
      <c r="B23" s="643"/>
      <c r="C23" s="643"/>
      <c r="D23" s="643"/>
      <c r="E23" s="643"/>
      <c r="F23" s="643"/>
      <c r="G23" s="643"/>
      <c r="H23" s="643"/>
      <c r="I23" s="643"/>
      <c r="J23" s="643"/>
      <c r="K23" s="643"/>
      <c r="L23" s="643"/>
      <c r="M23" s="643"/>
      <c r="N23" s="643"/>
      <c r="O23" s="643"/>
      <c r="P23" s="643"/>
      <c r="Q23" s="643"/>
      <c r="R23" s="643"/>
      <c r="S23" s="643"/>
      <c r="T23" s="643"/>
      <c r="U23" s="643"/>
      <c r="V23" s="643"/>
      <c r="W23" s="643"/>
      <c r="X23" s="643"/>
      <c r="Y23" s="644"/>
    </row>
    <row r="24" spans="1:25">
      <c r="A24" s="645"/>
      <c r="B24" s="643"/>
      <c r="C24" s="643"/>
      <c r="D24" s="643"/>
      <c r="E24" s="643"/>
      <c r="F24" s="643"/>
      <c r="G24" s="643"/>
      <c r="H24" s="643"/>
      <c r="I24" s="643"/>
      <c r="J24" s="643"/>
      <c r="K24" s="643"/>
      <c r="L24" s="643"/>
      <c r="M24" s="643"/>
      <c r="N24" s="643"/>
      <c r="O24" s="643"/>
      <c r="P24" s="643"/>
      <c r="Q24" s="643"/>
      <c r="R24" s="643"/>
      <c r="S24" s="643"/>
      <c r="T24" s="643"/>
      <c r="U24" s="643"/>
      <c r="V24" s="643"/>
      <c r="W24" s="643"/>
      <c r="X24" s="643"/>
      <c r="Y24" s="644"/>
    </row>
    <row r="25" spans="1:25">
      <c r="A25" s="645"/>
      <c r="B25" s="643"/>
      <c r="C25" s="643"/>
      <c r="D25" s="643"/>
      <c r="E25" s="643"/>
      <c r="F25" s="643"/>
      <c r="G25" s="643"/>
      <c r="H25" s="643"/>
      <c r="I25" s="643"/>
      <c r="J25" s="643"/>
      <c r="K25" s="643"/>
      <c r="L25" s="643"/>
      <c r="M25" s="643"/>
      <c r="N25" s="643"/>
      <c r="O25" s="643"/>
      <c r="P25" s="643"/>
      <c r="Q25" s="643"/>
      <c r="R25" s="643"/>
      <c r="S25" s="643"/>
      <c r="T25" s="643"/>
      <c r="U25" s="643"/>
      <c r="V25" s="643"/>
      <c r="W25" s="643"/>
      <c r="X25" s="643"/>
      <c r="Y25" s="644"/>
    </row>
    <row r="26" spans="1:25" ht="18.5" thickBot="1">
      <c r="A26" s="834"/>
      <c r="B26" s="835"/>
      <c r="C26" s="835"/>
      <c r="D26" s="835"/>
      <c r="E26" s="835"/>
      <c r="F26" s="835"/>
      <c r="G26" s="835"/>
      <c r="H26" s="835"/>
      <c r="I26" s="835"/>
      <c r="J26" s="835"/>
      <c r="K26" s="835"/>
      <c r="L26" s="835"/>
      <c r="M26" s="835"/>
      <c r="N26" s="835"/>
      <c r="O26" s="835"/>
      <c r="P26" s="835"/>
      <c r="Q26" s="835"/>
      <c r="R26" s="835"/>
      <c r="S26" s="835"/>
      <c r="T26" s="835"/>
      <c r="U26" s="835"/>
      <c r="V26" s="835"/>
      <c r="W26" s="835"/>
      <c r="X26" s="835"/>
      <c r="Y26" s="836"/>
    </row>
    <row r="27" spans="1:25" ht="18.5" thickBot="1">
      <c r="A27" s="843" t="s">
        <v>584</v>
      </c>
      <c r="B27" s="844"/>
      <c r="C27" s="844"/>
      <c r="D27" s="844"/>
      <c r="E27" s="844"/>
      <c r="F27" s="844"/>
      <c r="G27" s="844"/>
      <c r="H27" s="844"/>
      <c r="I27" s="844"/>
      <c r="J27" s="844"/>
      <c r="K27" s="844"/>
      <c r="L27" s="844"/>
      <c r="M27" s="844"/>
      <c r="N27" s="844"/>
      <c r="O27" s="844"/>
      <c r="P27" s="844"/>
      <c r="Q27" s="845"/>
      <c r="R27" s="843" t="s">
        <v>588</v>
      </c>
      <c r="S27" s="844"/>
      <c r="T27" s="844"/>
      <c r="U27" s="844"/>
      <c r="V27" s="845"/>
      <c r="W27" s="840"/>
      <c r="X27" s="841"/>
      <c r="Y27" s="842"/>
    </row>
    <row r="28" spans="1:25">
      <c r="A28" s="823"/>
      <c r="B28" s="824"/>
      <c r="C28" s="824"/>
      <c r="D28" s="824"/>
      <c r="E28" s="824"/>
      <c r="F28" s="824"/>
      <c r="G28" s="824"/>
      <c r="H28" s="824"/>
      <c r="I28" s="824"/>
      <c r="J28" s="824"/>
      <c r="K28" s="824"/>
      <c r="L28" s="824"/>
      <c r="M28" s="824"/>
      <c r="N28" s="824"/>
      <c r="O28" s="824"/>
      <c r="P28" s="824"/>
      <c r="Q28" s="824"/>
      <c r="R28" s="824"/>
      <c r="S28" s="824"/>
      <c r="T28" s="824"/>
      <c r="U28" s="824"/>
      <c r="V28" s="824"/>
      <c r="W28" s="824"/>
      <c r="X28" s="824"/>
      <c r="Y28" s="825"/>
    </row>
    <row r="29" spans="1:25">
      <c r="A29" s="826"/>
      <c r="B29" s="827"/>
      <c r="C29" s="827"/>
      <c r="D29" s="827"/>
      <c r="E29" s="827"/>
      <c r="F29" s="827"/>
      <c r="G29" s="827"/>
      <c r="H29" s="827"/>
      <c r="I29" s="827"/>
      <c r="J29" s="827"/>
      <c r="K29" s="827"/>
      <c r="L29" s="827"/>
      <c r="M29" s="827"/>
      <c r="N29" s="827"/>
      <c r="O29" s="827"/>
      <c r="P29" s="827"/>
      <c r="Q29" s="827"/>
      <c r="R29" s="827"/>
      <c r="S29" s="827"/>
      <c r="T29" s="827"/>
      <c r="U29" s="827"/>
      <c r="V29" s="827"/>
      <c r="W29" s="827"/>
      <c r="X29" s="827"/>
      <c r="Y29" s="828"/>
    </row>
    <row r="30" spans="1:25">
      <c r="A30" s="826"/>
      <c r="B30" s="827"/>
      <c r="C30" s="827"/>
      <c r="D30" s="827"/>
      <c r="E30" s="827"/>
      <c r="F30" s="827"/>
      <c r="G30" s="827"/>
      <c r="H30" s="827"/>
      <c r="I30" s="827"/>
      <c r="J30" s="827"/>
      <c r="K30" s="827"/>
      <c r="L30" s="827"/>
      <c r="M30" s="827"/>
      <c r="N30" s="827"/>
      <c r="O30" s="827"/>
      <c r="P30" s="827"/>
      <c r="Q30" s="827"/>
      <c r="R30" s="827"/>
      <c r="S30" s="827"/>
      <c r="T30" s="827"/>
      <c r="U30" s="827"/>
      <c r="V30" s="827"/>
      <c r="W30" s="827"/>
      <c r="X30" s="827"/>
      <c r="Y30" s="828"/>
    </row>
    <row r="31" spans="1:25">
      <c r="A31" s="826"/>
      <c r="B31" s="827"/>
      <c r="C31" s="827"/>
      <c r="D31" s="827"/>
      <c r="E31" s="827"/>
      <c r="F31" s="827"/>
      <c r="G31" s="827"/>
      <c r="H31" s="827"/>
      <c r="I31" s="827"/>
      <c r="J31" s="827"/>
      <c r="K31" s="827"/>
      <c r="L31" s="827"/>
      <c r="M31" s="827"/>
      <c r="N31" s="827"/>
      <c r="O31" s="827"/>
      <c r="P31" s="827"/>
      <c r="Q31" s="827"/>
      <c r="R31" s="827"/>
      <c r="S31" s="827"/>
      <c r="T31" s="827"/>
      <c r="U31" s="827"/>
      <c r="V31" s="827"/>
      <c r="W31" s="827"/>
      <c r="X31" s="827"/>
      <c r="Y31" s="828"/>
    </row>
    <row r="32" spans="1:25">
      <c r="A32" s="826"/>
      <c r="B32" s="827"/>
      <c r="C32" s="827"/>
      <c r="D32" s="827"/>
      <c r="E32" s="827"/>
      <c r="F32" s="827"/>
      <c r="G32" s="827"/>
      <c r="H32" s="827"/>
      <c r="I32" s="827"/>
      <c r="J32" s="827"/>
      <c r="K32" s="827"/>
      <c r="L32" s="827"/>
      <c r="M32" s="827"/>
      <c r="N32" s="827"/>
      <c r="O32" s="827"/>
      <c r="P32" s="827"/>
      <c r="Q32" s="827"/>
      <c r="R32" s="827"/>
      <c r="S32" s="827"/>
      <c r="T32" s="827"/>
      <c r="U32" s="827"/>
      <c r="V32" s="827"/>
      <c r="W32" s="827"/>
      <c r="X32" s="827"/>
      <c r="Y32" s="828"/>
    </row>
    <row r="33" spans="1:25">
      <c r="A33" s="826"/>
      <c r="B33" s="827"/>
      <c r="C33" s="827"/>
      <c r="D33" s="827"/>
      <c r="E33" s="827"/>
      <c r="F33" s="827"/>
      <c r="G33" s="827"/>
      <c r="H33" s="827"/>
      <c r="I33" s="827"/>
      <c r="J33" s="827"/>
      <c r="K33" s="827"/>
      <c r="L33" s="827"/>
      <c r="M33" s="827"/>
      <c r="N33" s="827"/>
      <c r="O33" s="827"/>
      <c r="P33" s="827"/>
      <c r="Q33" s="827"/>
      <c r="R33" s="827"/>
      <c r="S33" s="827"/>
      <c r="T33" s="827"/>
      <c r="U33" s="827"/>
      <c r="V33" s="827"/>
      <c r="W33" s="827"/>
      <c r="X33" s="827"/>
      <c r="Y33" s="828"/>
    </row>
    <row r="34" spans="1:25">
      <c r="A34" s="826"/>
      <c r="B34" s="827"/>
      <c r="C34" s="827"/>
      <c r="D34" s="827"/>
      <c r="E34" s="827"/>
      <c r="F34" s="827"/>
      <c r="G34" s="827"/>
      <c r="H34" s="827"/>
      <c r="I34" s="827"/>
      <c r="J34" s="827"/>
      <c r="K34" s="827"/>
      <c r="L34" s="827"/>
      <c r="M34" s="827"/>
      <c r="N34" s="827"/>
      <c r="O34" s="827"/>
      <c r="P34" s="827"/>
      <c r="Q34" s="827"/>
      <c r="R34" s="827"/>
      <c r="S34" s="827"/>
      <c r="T34" s="827"/>
      <c r="U34" s="827"/>
      <c r="V34" s="827"/>
      <c r="W34" s="827"/>
      <c r="X34" s="827"/>
      <c r="Y34" s="828"/>
    </row>
    <row r="35" spans="1:25">
      <c r="A35" s="826"/>
      <c r="B35" s="827"/>
      <c r="C35" s="827"/>
      <c r="D35" s="827"/>
      <c r="E35" s="827"/>
      <c r="F35" s="827"/>
      <c r="G35" s="827"/>
      <c r="H35" s="827"/>
      <c r="I35" s="827"/>
      <c r="J35" s="827"/>
      <c r="K35" s="827"/>
      <c r="L35" s="827"/>
      <c r="M35" s="827"/>
      <c r="N35" s="827"/>
      <c r="O35" s="827"/>
      <c r="P35" s="827"/>
      <c r="Q35" s="827"/>
      <c r="R35" s="827"/>
      <c r="S35" s="827"/>
      <c r="T35" s="827"/>
      <c r="U35" s="827"/>
      <c r="V35" s="827"/>
      <c r="W35" s="827"/>
      <c r="X35" s="827"/>
      <c r="Y35" s="828"/>
    </row>
    <row r="36" spans="1:25">
      <c r="A36" s="826"/>
      <c r="B36" s="827"/>
      <c r="C36" s="827"/>
      <c r="D36" s="827"/>
      <c r="E36" s="827"/>
      <c r="F36" s="827"/>
      <c r="G36" s="827"/>
      <c r="H36" s="827"/>
      <c r="I36" s="827"/>
      <c r="J36" s="827"/>
      <c r="K36" s="827"/>
      <c r="L36" s="827"/>
      <c r="M36" s="827"/>
      <c r="N36" s="827"/>
      <c r="O36" s="827"/>
      <c r="P36" s="827"/>
      <c r="Q36" s="827"/>
      <c r="R36" s="827"/>
      <c r="S36" s="827"/>
      <c r="T36" s="827"/>
      <c r="U36" s="827"/>
      <c r="V36" s="827"/>
      <c r="W36" s="827"/>
      <c r="X36" s="827"/>
      <c r="Y36" s="828"/>
    </row>
    <row r="37" spans="1:25">
      <c r="A37" s="826"/>
      <c r="B37" s="827"/>
      <c r="C37" s="827"/>
      <c r="D37" s="827"/>
      <c r="E37" s="827"/>
      <c r="F37" s="827"/>
      <c r="G37" s="827"/>
      <c r="H37" s="827"/>
      <c r="I37" s="827"/>
      <c r="J37" s="827"/>
      <c r="K37" s="827"/>
      <c r="L37" s="827"/>
      <c r="M37" s="827"/>
      <c r="N37" s="827"/>
      <c r="O37" s="827"/>
      <c r="P37" s="827"/>
      <c r="Q37" s="827"/>
      <c r="R37" s="827"/>
      <c r="S37" s="827"/>
      <c r="T37" s="827"/>
      <c r="U37" s="827"/>
      <c r="V37" s="827"/>
      <c r="W37" s="827"/>
      <c r="X37" s="827"/>
      <c r="Y37" s="828"/>
    </row>
    <row r="38" spans="1:25">
      <c r="A38" s="826"/>
      <c r="B38" s="827"/>
      <c r="C38" s="827"/>
      <c r="D38" s="827"/>
      <c r="E38" s="827"/>
      <c r="F38" s="827"/>
      <c r="G38" s="827"/>
      <c r="H38" s="827"/>
      <c r="I38" s="827"/>
      <c r="J38" s="827"/>
      <c r="K38" s="827"/>
      <c r="L38" s="827"/>
      <c r="M38" s="827"/>
      <c r="N38" s="827"/>
      <c r="O38" s="827"/>
      <c r="P38" s="827"/>
      <c r="Q38" s="827"/>
      <c r="R38" s="827"/>
      <c r="S38" s="827"/>
      <c r="T38" s="827"/>
      <c r="U38" s="827"/>
      <c r="V38" s="827"/>
      <c r="W38" s="827"/>
      <c r="X38" s="827"/>
      <c r="Y38" s="828"/>
    </row>
    <row r="39" spans="1:25">
      <c r="A39" s="826"/>
      <c r="B39" s="827"/>
      <c r="C39" s="827"/>
      <c r="D39" s="827"/>
      <c r="E39" s="827"/>
      <c r="F39" s="827"/>
      <c r="G39" s="827"/>
      <c r="H39" s="827"/>
      <c r="I39" s="827"/>
      <c r="J39" s="827"/>
      <c r="K39" s="827"/>
      <c r="L39" s="827"/>
      <c r="M39" s="827"/>
      <c r="N39" s="827"/>
      <c r="O39" s="827"/>
      <c r="P39" s="827"/>
      <c r="Q39" s="827"/>
      <c r="R39" s="827"/>
      <c r="S39" s="827"/>
      <c r="T39" s="827"/>
      <c r="U39" s="827"/>
      <c r="V39" s="827"/>
      <c r="W39" s="827"/>
      <c r="X39" s="827"/>
      <c r="Y39" s="828"/>
    </row>
    <row r="40" spans="1:25">
      <c r="A40" s="826"/>
      <c r="B40" s="827"/>
      <c r="C40" s="827"/>
      <c r="D40" s="827"/>
      <c r="E40" s="827"/>
      <c r="F40" s="827"/>
      <c r="G40" s="827"/>
      <c r="H40" s="827"/>
      <c r="I40" s="827"/>
      <c r="J40" s="827"/>
      <c r="K40" s="827"/>
      <c r="L40" s="827"/>
      <c r="M40" s="827"/>
      <c r="N40" s="827"/>
      <c r="O40" s="827"/>
      <c r="P40" s="827"/>
      <c r="Q40" s="827"/>
      <c r="R40" s="827"/>
      <c r="S40" s="827"/>
      <c r="T40" s="827"/>
      <c r="U40" s="827"/>
      <c r="V40" s="827"/>
      <c r="W40" s="827"/>
      <c r="X40" s="827"/>
      <c r="Y40" s="828"/>
    </row>
    <row r="41" spans="1:25">
      <c r="A41" s="826"/>
      <c r="B41" s="827"/>
      <c r="C41" s="827"/>
      <c r="D41" s="827"/>
      <c r="E41" s="827"/>
      <c r="F41" s="827"/>
      <c r="G41" s="827"/>
      <c r="H41" s="827"/>
      <c r="I41" s="827"/>
      <c r="J41" s="827"/>
      <c r="K41" s="827"/>
      <c r="L41" s="827"/>
      <c r="M41" s="827"/>
      <c r="N41" s="827"/>
      <c r="O41" s="827"/>
      <c r="P41" s="827"/>
      <c r="Q41" s="827"/>
      <c r="R41" s="827"/>
      <c r="S41" s="827"/>
      <c r="T41" s="827"/>
      <c r="U41" s="827"/>
      <c r="V41" s="827"/>
      <c r="W41" s="827"/>
      <c r="X41" s="827"/>
      <c r="Y41" s="828"/>
    </row>
    <row r="42" spans="1:25">
      <c r="A42" s="826"/>
      <c r="B42" s="827"/>
      <c r="C42" s="827"/>
      <c r="D42" s="827"/>
      <c r="E42" s="827"/>
      <c r="F42" s="827"/>
      <c r="G42" s="827"/>
      <c r="H42" s="827"/>
      <c r="I42" s="827"/>
      <c r="J42" s="827"/>
      <c r="K42" s="827"/>
      <c r="L42" s="827"/>
      <c r="M42" s="827"/>
      <c r="N42" s="827"/>
      <c r="O42" s="827"/>
      <c r="P42" s="827"/>
      <c r="Q42" s="827"/>
      <c r="R42" s="827"/>
      <c r="S42" s="827"/>
      <c r="T42" s="827"/>
      <c r="U42" s="827"/>
      <c r="V42" s="827"/>
      <c r="W42" s="827"/>
      <c r="X42" s="827"/>
      <c r="Y42" s="828"/>
    </row>
    <row r="43" spans="1:25">
      <c r="A43" s="826"/>
      <c r="B43" s="827"/>
      <c r="C43" s="827"/>
      <c r="D43" s="827"/>
      <c r="E43" s="827"/>
      <c r="F43" s="827"/>
      <c r="G43" s="827"/>
      <c r="H43" s="827"/>
      <c r="I43" s="827"/>
      <c r="J43" s="827"/>
      <c r="K43" s="827"/>
      <c r="L43" s="827"/>
      <c r="M43" s="827"/>
      <c r="N43" s="827"/>
      <c r="O43" s="827"/>
      <c r="P43" s="827"/>
      <c r="Q43" s="827"/>
      <c r="R43" s="827"/>
      <c r="S43" s="827"/>
      <c r="T43" s="827"/>
      <c r="U43" s="827"/>
      <c r="V43" s="827"/>
      <c r="W43" s="827"/>
      <c r="X43" s="827"/>
      <c r="Y43" s="828"/>
    </row>
    <row r="44" spans="1:25" ht="18.5" thickBot="1">
      <c r="A44" s="829"/>
      <c r="B44" s="830"/>
      <c r="C44" s="830"/>
      <c r="D44" s="830"/>
      <c r="E44" s="830"/>
      <c r="F44" s="830"/>
      <c r="G44" s="830"/>
      <c r="H44" s="830"/>
      <c r="I44" s="830"/>
      <c r="J44" s="830"/>
      <c r="K44" s="830"/>
      <c r="L44" s="830"/>
      <c r="M44" s="830"/>
      <c r="N44" s="830"/>
      <c r="O44" s="830"/>
      <c r="P44" s="830"/>
      <c r="Q44" s="830"/>
      <c r="R44" s="830"/>
      <c r="S44" s="830"/>
      <c r="T44" s="830"/>
      <c r="U44" s="830"/>
      <c r="V44" s="830"/>
      <c r="W44" s="830"/>
      <c r="X44" s="830"/>
      <c r="Y44" s="831"/>
    </row>
    <row r="45" spans="1:25">
      <c r="A45" s="262" t="s">
        <v>639</v>
      </c>
      <c r="B45" s="18"/>
      <c r="C45" s="263"/>
      <c r="D45" s="264"/>
      <c r="E45" s="264"/>
      <c r="F45" s="264"/>
      <c r="G45" s="264"/>
      <c r="H45" s="264"/>
      <c r="I45" s="264"/>
      <c r="J45" s="264"/>
      <c r="K45" s="264"/>
      <c r="L45" s="264"/>
      <c r="M45" s="264"/>
      <c r="N45" s="264"/>
      <c r="O45" s="264"/>
      <c r="P45" s="264"/>
      <c r="Q45" s="264"/>
      <c r="R45" s="264"/>
      <c r="S45" s="264"/>
      <c r="T45" s="264"/>
      <c r="U45" s="264"/>
      <c r="V45" s="264"/>
      <c r="W45" s="264"/>
      <c r="X45" s="264"/>
      <c r="Y45" s="264"/>
    </row>
    <row r="46" spans="1:25">
      <c r="A46" s="262" t="s">
        <v>630</v>
      </c>
      <c r="B46" s="262"/>
      <c r="C46" s="262"/>
      <c r="D46" s="264"/>
      <c r="E46" s="264"/>
      <c r="F46" s="264"/>
      <c r="G46" s="264"/>
      <c r="H46" s="264"/>
      <c r="I46" s="264"/>
      <c r="J46" s="264"/>
      <c r="K46" s="264"/>
      <c r="L46" s="264"/>
      <c r="M46" s="264"/>
      <c r="N46" s="264"/>
      <c r="O46" s="264"/>
      <c r="P46" s="264"/>
      <c r="Q46" s="264"/>
      <c r="R46" s="264"/>
      <c r="S46" s="264"/>
      <c r="T46" s="264"/>
      <c r="U46" s="264"/>
      <c r="V46" s="264"/>
      <c r="W46" s="264"/>
      <c r="X46" s="264"/>
      <c r="Y46" s="264"/>
    </row>
    <row r="47" spans="1:25">
      <c r="A47" s="262" t="s">
        <v>666</v>
      </c>
      <c r="B47" s="262"/>
      <c r="C47" s="262"/>
      <c r="D47" s="264"/>
      <c r="E47" s="264"/>
      <c r="F47" s="264"/>
      <c r="G47" s="264"/>
      <c r="H47" s="264"/>
      <c r="I47" s="264"/>
      <c r="J47" s="264"/>
      <c r="K47" s="264"/>
      <c r="L47" s="264"/>
      <c r="M47" s="264"/>
      <c r="N47" s="264"/>
      <c r="O47" s="264"/>
      <c r="P47" s="264"/>
      <c r="Q47" s="264"/>
      <c r="R47" s="264"/>
      <c r="S47" s="264"/>
      <c r="T47" s="264"/>
      <c r="U47" s="264"/>
      <c r="V47" s="264"/>
      <c r="W47" s="264"/>
      <c r="X47" s="264"/>
      <c r="Y47" s="264"/>
    </row>
    <row r="48" spans="1:25" ht="11.5" customHeight="1" thickBot="1"/>
    <row r="49" spans="1:25" ht="18.5" thickBot="1">
      <c r="A49" s="837" t="s">
        <v>611</v>
      </c>
      <c r="B49" s="838"/>
      <c r="C49" s="838"/>
      <c r="D49" s="838"/>
      <c r="E49" s="838"/>
      <c r="F49" s="838"/>
      <c r="G49" s="838"/>
      <c r="H49" s="838"/>
      <c r="I49" s="838"/>
      <c r="J49" s="838"/>
      <c r="K49" s="838"/>
      <c r="L49" s="838"/>
      <c r="M49" s="838"/>
      <c r="N49" s="838"/>
      <c r="O49" s="838"/>
      <c r="P49" s="838"/>
      <c r="Q49" s="839"/>
      <c r="R49" s="837" t="s">
        <v>588</v>
      </c>
      <c r="S49" s="838"/>
      <c r="T49" s="838"/>
      <c r="U49" s="838"/>
      <c r="V49" s="839"/>
      <c r="W49" s="840"/>
      <c r="X49" s="841"/>
      <c r="Y49" s="842"/>
    </row>
    <row r="50" spans="1:25">
      <c r="A50" s="823"/>
      <c r="B50" s="824"/>
      <c r="C50" s="824"/>
      <c r="D50" s="824"/>
      <c r="E50" s="824"/>
      <c r="F50" s="824"/>
      <c r="G50" s="824"/>
      <c r="H50" s="824"/>
      <c r="I50" s="824"/>
      <c r="J50" s="824"/>
      <c r="K50" s="824"/>
      <c r="L50" s="824"/>
      <c r="M50" s="824"/>
      <c r="N50" s="824"/>
      <c r="O50" s="824"/>
      <c r="P50" s="824"/>
      <c r="Q50" s="824"/>
      <c r="R50" s="824"/>
      <c r="S50" s="824"/>
      <c r="T50" s="824"/>
      <c r="U50" s="824"/>
      <c r="V50" s="824"/>
      <c r="W50" s="824"/>
      <c r="X50" s="824"/>
      <c r="Y50" s="825"/>
    </row>
    <row r="51" spans="1:25">
      <c r="A51" s="826"/>
      <c r="B51" s="827"/>
      <c r="C51" s="827"/>
      <c r="D51" s="827"/>
      <c r="E51" s="827"/>
      <c r="F51" s="827"/>
      <c r="G51" s="827"/>
      <c r="H51" s="827"/>
      <c r="I51" s="827"/>
      <c r="J51" s="827"/>
      <c r="K51" s="827"/>
      <c r="L51" s="827"/>
      <c r="M51" s="827"/>
      <c r="N51" s="827"/>
      <c r="O51" s="827"/>
      <c r="P51" s="827"/>
      <c r="Q51" s="827"/>
      <c r="R51" s="827"/>
      <c r="S51" s="827"/>
      <c r="T51" s="827"/>
      <c r="U51" s="827"/>
      <c r="V51" s="827"/>
      <c r="W51" s="827"/>
      <c r="X51" s="827"/>
      <c r="Y51" s="828"/>
    </row>
    <row r="52" spans="1:25">
      <c r="A52" s="826"/>
      <c r="B52" s="827"/>
      <c r="C52" s="827"/>
      <c r="D52" s="827"/>
      <c r="E52" s="827"/>
      <c r="F52" s="827"/>
      <c r="G52" s="827"/>
      <c r="H52" s="827"/>
      <c r="I52" s="827"/>
      <c r="J52" s="827"/>
      <c r="K52" s="827"/>
      <c r="L52" s="827"/>
      <c r="M52" s="827"/>
      <c r="N52" s="827"/>
      <c r="O52" s="827"/>
      <c r="P52" s="827"/>
      <c r="Q52" s="827"/>
      <c r="R52" s="827"/>
      <c r="S52" s="827"/>
      <c r="T52" s="827"/>
      <c r="U52" s="827"/>
      <c r="V52" s="827"/>
      <c r="W52" s="827"/>
      <c r="X52" s="827"/>
      <c r="Y52" s="828"/>
    </row>
    <row r="53" spans="1:25">
      <c r="A53" s="826"/>
      <c r="B53" s="827"/>
      <c r="C53" s="827"/>
      <c r="D53" s="827"/>
      <c r="E53" s="827"/>
      <c r="F53" s="827"/>
      <c r="G53" s="827"/>
      <c r="H53" s="827"/>
      <c r="I53" s="827"/>
      <c r="J53" s="827"/>
      <c r="K53" s="827"/>
      <c r="L53" s="827"/>
      <c r="M53" s="827"/>
      <c r="N53" s="827"/>
      <c r="O53" s="827"/>
      <c r="P53" s="827"/>
      <c r="Q53" s="827"/>
      <c r="R53" s="827"/>
      <c r="S53" s="827"/>
      <c r="T53" s="827"/>
      <c r="U53" s="827"/>
      <c r="V53" s="827"/>
      <c r="W53" s="827"/>
      <c r="X53" s="827"/>
      <c r="Y53" s="828"/>
    </row>
    <row r="54" spans="1:25">
      <c r="A54" s="826"/>
      <c r="B54" s="827"/>
      <c r="C54" s="827"/>
      <c r="D54" s="827"/>
      <c r="E54" s="827"/>
      <c r="F54" s="827"/>
      <c r="G54" s="827"/>
      <c r="H54" s="827"/>
      <c r="I54" s="827"/>
      <c r="J54" s="827"/>
      <c r="K54" s="827"/>
      <c r="L54" s="827"/>
      <c r="M54" s="827"/>
      <c r="N54" s="827"/>
      <c r="O54" s="827"/>
      <c r="P54" s="827"/>
      <c r="Q54" s="827"/>
      <c r="R54" s="827"/>
      <c r="S54" s="827"/>
      <c r="T54" s="827"/>
      <c r="U54" s="827"/>
      <c r="V54" s="827"/>
      <c r="W54" s="827"/>
      <c r="X54" s="827"/>
      <c r="Y54" s="828"/>
    </row>
    <row r="55" spans="1:25">
      <c r="A55" s="826"/>
      <c r="B55" s="827"/>
      <c r="C55" s="827"/>
      <c r="D55" s="827"/>
      <c r="E55" s="827"/>
      <c r="F55" s="827"/>
      <c r="G55" s="827"/>
      <c r="H55" s="827"/>
      <c r="I55" s="827"/>
      <c r="J55" s="827"/>
      <c r="K55" s="827"/>
      <c r="L55" s="827"/>
      <c r="M55" s="827"/>
      <c r="N55" s="827"/>
      <c r="O55" s="827"/>
      <c r="P55" s="827"/>
      <c r="Q55" s="827"/>
      <c r="R55" s="827"/>
      <c r="S55" s="827"/>
      <c r="T55" s="827"/>
      <c r="U55" s="827"/>
      <c r="V55" s="827"/>
      <c r="W55" s="827"/>
      <c r="X55" s="827"/>
      <c r="Y55" s="828"/>
    </row>
    <row r="56" spans="1:25">
      <c r="A56" s="826"/>
      <c r="B56" s="827"/>
      <c r="C56" s="827"/>
      <c r="D56" s="827"/>
      <c r="E56" s="827"/>
      <c r="F56" s="827"/>
      <c r="G56" s="827"/>
      <c r="H56" s="827"/>
      <c r="I56" s="827"/>
      <c r="J56" s="827"/>
      <c r="K56" s="827"/>
      <c r="L56" s="827"/>
      <c r="M56" s="827"/>
      <c r="N56" s="827"/>
      <c r="O56" s="827"/>
      <c r="P56" s="827"/>
      <c r="Q56" s="827"/>
      <c r="R56" s="827"/>
      <c r="S56" s="827"/>
      <c r="T56" s="827"/>
      <c r="U56" s="827"/>
      <c r="V56" s="827"/>
      <c r="W56" s="827"/>
      <c r="X56" s="827"/>
      <c r="Y56" s="828"/>
    </row>
    <row r="57" spans="1:25">
      <c r="A57" s="826"/>
      <c r="B57" s="827"/>
      <c r="C57" s="827"/>
      <c r="D57" s="827"/>
      <c r="E57" s="827"/>
      <c r="F57" s="827"/>
      <c r="G57" s="827"/>
      <c r="H57" s="827"/>
      <c r="I57" s="827"/>
      <c r="J57" s="827"/>
      <c r="K57" s="827"/>
      <c r="L57" s="827"/>
      <c r="M57" s="827"/>
      <c r="N57" s="827"/>
      <c r="O57" s="827"/>
      <c r="P57" s="827"/>
      <c r="Q57" s="827"/>
      <c r="R57" s="827"/>
      <c r="S57" s="827"/>
      <c r="T57" s="827"/>
      <c r="U57" s="827"/>
      <c r="V57" s="827"/>
      <c r="W57" s="827"/>
      <c r="X57" s="827"/>
      <c r="Y57" s="828"/>
    </row>
    <row r="58" spans="1:25">
      <c r="A58" s="826"/>
      <c r="B58" s="827"/>
      <c r="C58" s="827"/>
      <c r="D58" s="827"/>
      <c r="E58" s="827"/>
      <c r="F58" s="827"/>
      <c r="G58" s="827"/>
      <c r="H58" s="827"/>
      <c r="I58" s="827"/>
      <c r="J58" s="827"/>
      <c r="K58" s="827"/>
      <c r="L58" s="827"/>
      <c r="M58" s="827"/>
      <c r="N58" s="827"/>
      <c r="O58" s="827"/>
      <c r="P58" s="827"/>
      <c r="Q58" s="827"/>
      <c r="R58" s="827"/>
      <c r="S58" s="827"/>
      <c r="T58" s="827"/>
      <c r="U58" s="827"/>
      <c r="V58" s="827"/>
      <c r="W58" s="827"/>
      <c r="X58" s="827"/>
      <c r="Y58" s="828"/>
    </row>
    <row r="59" spans="1:25">
      <c r="A59" s="826"/>
      <c r="B59" s="827"/>
      <c r="C59" s="827"/>
      <c r="D59" s="827"/>
      <c r="E59" s="827"/>
      <c r="F59" s="827"/>
      <c r="G59" s="827"/>
      <c r="H59" s="827"/>
      <c r="I59" s="827"/>
      <c r="J59" s="827"/>
      <c r="K59" s="827"/>
      <c r="L59" s="827"/>
      <c r="M59" s="827"/>
      <c r="N59" s="827"/>
      <c r="O59" s="827"/>
      <c r="P59" s="827"/>
      <c r="Q59" s="827"/>
      <c r="R59" s="827"/>
      <c r="S59" s="827"/>
      <c r="T59" s="827"/>
      <c r="U59" s="827"/>
      <c r="V59" s="827"/>
      <c r="W59" s="827"/>
      <c r="X59" s="827"/>
      <c r="Y59" s="828"/>
    </row>
    <row r="60" spans="1:25">
      <c r="A60" s="826"/>
      <c r="B60" s="827"/>
      <c r="C60" s="827"/>
      <c r="D60" s="827"/>
      <c r="E60" s="827"/>
      <c r="F60" s="827"/>
      <c r="G60" s="827"/>
      <c r="H60" s="827"/>
      <c r="I60" s="827"/>
      <c r="J60" s="827"/>
      <c r="K60" s="827"/>
      <c r="L60" s="827"/>
      <c r="M60" s="827"/>
      <c r="N60" s="827"/>
      <c r="O60" s="827"/>
      <c r="P60" s="827"/>
      <c r="Q60" s="827"/>
      <c r="R60" s="827"/>
      <c r="S60" s="827"/>
      <c r="T60" s="827"/>
      <c r="U60" s="827"/>
      <c r="V60" s="827"/>
      <c r="W60" s="827"/>
      <c r="X60" s="827"/>
      <c r="Y60" s="828"/>
    </row>
    <row r="61" spans="1:25">
      <c r="A61" s="826"/>
      <c r="B61" s="827"/>
      <c r="C61" s="827"/>
      <c r="D61" s="827"/>
      <c r="E61" s="827"/>
      <c r="F61" s="827"/>
      <c r="G61" s="827"/>
      <c r="H61" s="827"/>
      <c r="I61" s="827"/>
      <c r="J61" s="827"/>
      <c r="K61" s="827"/>
      <c r="L61" s="827"/>
      <c r="M61" s="827"/>
      <c r="N61" s="827"/>
      <c r="O61" s="827"/>
      <c r="P61" s="827"/>
      <c r="Q61" s="827"/>
      <c r="R61" s="827"/>
      <c r="S61" s="827"/>
      <c r="T61" s="827"/>
      <c r="U61" s="827"/>
      <c r="V61" s="827"/>
      <c r="W61" s="827"/>
      <c r="X61" s="827"/>
      <c r="Y61" s="828"/>
    </row>
    <row r="62" spans="1:25">
      <c r="A62" s="826"/>
      <c r="B62" s="827"/>
      <c r="C62" s="827"/>
      <c r="D62" s="827"/>
      <c r="E62" s="827"/>
      <c r="F62" s="827"/>
      <c r="G62" s="827"/>
      <c r="H62" s="827"/>
      <c r="I62" s="827"/>
      <c r="J62" s="827"/>
      <c r="K62" s="827"/>
      <c r="L62" s="827"/>
      <c r="M62" s="827"/>
      <c r="N62" s="827"/>
      <c r="O62" s="827"/>
      <c r="P62" s="827"/>
      <c r="Q62" s="827"/>
      <c r="R62" s="827"/>
      <c r="S62" s="827"/>
      <c r="T62" s="827"/>
      <c r="U62" s="827"/>
      <c r="V62" s="827"/>
      <c r="W62" s="827"/>
      <c r="X62" s="827"/>
      <c r="Y62" s="828"/>
    </row>
    <row r="63" spans="1:25">
      <c r="A63" s="826"/>
      <c r="B63" s="827"/>
      <c r="C63" s="827"/>
      <c r="D63" s="827"/>
      <c r="E63" s="827"/>
      <c r="F63" s="827"/>
      <c r="G63" s="827"/>
      <c r="H63" s="827"/>
      <c r="I63" s="827"/>
      <c r="J63" s="827"/>
      <c r="K63" s="827"/>
      <c r="L63" s="827"/>
      <c r="M63" s="827"/>
      <c r="N63" s="827"/>
      <c r="O63" s="827"/>
      <c r="P63" s="827"/>
      <c r="Q63" s="827"/>
      <c r="R63" s="827"/>
      <c r="S63" s="827"/>
      <c r="T63" s="827"/>
      <c r="U63" s="827"/>
      <c r="V63" s="827"/>
      <c r="W63" s="827"/>
      <c r="X63" s="827"/>
      <c r="Y63" s="828"/>
    </row>
    <row r="64" spans="1:25">
      <c r="A64" s="826"/>
      <c r="B64" s="827"/>
      <c r="C64" s="827"/>
      <c r="D64" s="827"/>
      <c r="E64" s="827"/>
      <c r="F64" s="827"/>
      <c r="G64" s="827"/>
      <c r="H64" s="827"/>
      <c r="I64" s="827"/>
      <c r="J64" s="827"/>
      <c r="K64" s="827"/>
      <c r="L64" s="827"/>
      <c r="M64" s="827"/>
      <c r="N64" s="827"/>
      <c r="O64" s="827"/>
      <c r="P64" s="827"/>
      <c r="Q64" s="827"/>
      <c r="R64" s="827"/>
      <c r="S64" s="827"/>
      <c r="T64" s="827"/>
      <c r="U64" s="827"/>
      <c r="V64" s="827"/>
      <c r="W64" s="827"/>
      <c r="X64" s="827"/>
      <c r="Y64" s="828"/>
    </row>
    <row r="65" spans="1:25">
      <c r="A65" s="826"/>
      <c r="B65" s="827"/>
      <c r="C65" s="827"/>
      <c r="D65" s="827"/>
      <c r="E65" s="827"/>
      <c r="F65" s="827"/>
      <c r="G65" s="827"/>
      <c r="H65" s="827"/>
      <c r="I65" s="827"/>
      <c r="J65" s="827"/>
      <c r="K65" s="827"/>
      <c r="L65" s="827"/>
      <c r="M65" s="827"/>
      <c r="N65" s="827"/>
      <c r="O65" s="827"/>
      <c r="P65" s="827"/>
      <c r="Q65" s="827"/>
      <c r="R65" s="827"/>
      <c r="S65" s="827"/>
      <c r="T65" s="827"/>
      <c r="U65" s="827"/>
      <c r="V65" s="827"/>
      <c r="W65" s="827"/>
      <c r="X65" s="827"/>
      <c r="Y65" s="828"/>
    </row>
    <row r="66" spans="1:25" ht="18.5" thickBot="1">
      <c r="A66" s="829"/>
      <c r="B66" s="830"/>
      <c r="C66" s="830"/>
      <c r="D66" s="830"/>
      <c r="E66" s="830"/>
      <c r="F66" s="830"/>
      <c r="G66" s="830"/>
      <c r="H66" s="830"/>
      <c r="I66" s="830"/>
      <c r="J66" s="830"/>
      <c r="K66" s="830"/>
      <c r="L66" s="830"/>
      <c r="M66" s="830"/>
      <c r="N66" s="830"/>
      <c r="O66" s="830"/>
      <c r="P66" s="830"/>
      <c r="Q66" s="830"/>
      <c r="R66" s="830"/>
      <c r="S66" s="830"/>
      <c r="T66" s="830"/>
      <c r="U66" s="830"/>
      <c r="V66" s="830"/>
      <c r="W66" s="830"/>
      <c r="X66" s="830"/>
      <c r="Y66" s="831"/>
    </row>
    <row r="67" spans="1:25" ht="18.5" thickBot="1">
      <c r="A67" s="837" t="s">
        <v>612</v>
      </c>
      <c r="B67" s="838"/>
      <c r="C67" s="838"/>
      <c r="D67" s="838"/>
      <c r="E67" s="838"/>
      <c r="F67" s="838"/>
      <c r="G67" s="838"/>
      <c r="H67" s="838"/>
      <c r="I67" s="838"/>
      <c r="J67" s="838"/>
      <c r="K67" s="838"/>
      <c r="L67" s="838"/>
      <c r="M67" s="838"/>
      <c r="N67" s="838"/>
      <c r="O67" s="838"/>
      <c r="P67" s="838"/>
      <c r="Q67" s="839"/>
      <c r="R67" s="837" t="s">
        <v>588</v>
      </c>
      <c r="S67" s="838"/>
      <c r="T67" s="838"/>
      <c r="U67" s="838"/>
      <c r="V67" s="839"/>
      <c r="W67" s="840"/>
      <c r="X67" s="841"/>
      <c r="Y67" s="842"/>
    </row>
    <row r="68" spans="1:25">
      <c r="A68" s="823"/>
      <c r="B68" s="824"/>
      <c r="C68" s="824"/>
      <c r="D68" s="824"/>
      <c r="E68" s="824"/>
      <c r="F68" s="824"/>
      <c r="G68" s="824"/>
      <c r="H68" s="824"/>
      <c r="I68" s="824"/>
      <c r="J68" s="824"/>
      <c r="K68" s="824"/>
      <c r="L68" s="824"/>
      <c r="M68" s="824"/>
      <c r="N68" s="824"/>
      <c r="O68" s="824"/>
      <c r="P68" s="824"/>
      <c r="Q68" s="824"/>
      <c r="R68" s="824"/>
      <c r="S68" s="824"/>
      <c r="T68" s="824"/>
      <c r="U68" s="824"/>
      <c r="V68" s="824"/>
      <c r="W68" s="824"/>
      <c r="X68" s="824"/>
      <c r="Y68" s="825"/>
    </row>
    <row r="69" spans="1:25">
      <c r="A69" s="826"/>
      <c r="B69" s="827"/>
      <c r="C69" s="827"/>
      <c r="D69" s="827"/>
      <c r="E69" s="827"/>
      <c r="F69" s="827"/>
      <c r="G69" s="827"/>
      <c r="H69" s="827"/>
      <c r="I69" s="827"/>
      <c r="J69" s="827"/>
      <c r="K69" s="827"/>
      <c r="L69" s="827"/>
      <c r="M69" s="827"/>
      <c r="N69" s="827"/>
      <c r="O69" s="827"/>
      <c r="P69" s="827"/>
      <c r="Q69" s="827"/>
      <c r="R69" s="827"/>
      <c r="S69" s="827"/>
      <c r="T69" s="827"/>
      <c r="U69" s="827"/>
      <c r="V69" s="827"/>
      <c r="W69" s="827"/>
      <c r="X69" s="827"/>
      <c r="Y69" s="828"/>
    </row>
    <row r="70" spans="1:25">
      <c r="A70" s="826"/>
      <c r="B70" s="827"/>
      <c r="C70" s="827"/>
      <c r="D70" s="827"/>
      <c r="E70" s="827"/>
      <c r="F70" s="827"/>
      <c r="G70" s="827"/>
      <c r="H70" s="827"/>
      <c r="I70" s="827"/>
      <c r="J70" s="827"/>
      <c r="K70" s="827"/>
      <c r="L70" s="827"/>
      <c r="M70" s="827"/>
      <c r="N70" s="827"/>
      <c r="O70" s="827"/>
      <c r="P70" s="827"/>
      <c r="Q70" s="827"/>
      <c r="R70" s="827"/>
      <c r="S70" s="827"/>
      <c r="T70" s="827"/>
      <c r="U70" s="827"/>
      <c r="V70" s="827"/>
      <c r="W70" s="827"/>
      <c r="X70" s="827"/>
      <c r="Y70" s="828"/>
    </row>
    <row r="71" spans="1:25">
      <c r="A71" s="826"/>
      <c r="B71" s="827"/>
      <c r="C71" s="827"/>
      <c r="D71" s="827"/>
      <c r="E71" s="827"/>
      <c r="F71" s="827"/>
      <c r="G71" s="827"/>
      <c r="H71" s="827"/>
      <c r="I71" s="827"/>
      <c r="J71" s="827"/>
      <c r="K71" s="827"/>
      <c r="L71" s="827"/>
      <c r="M71" s="827"/>
      <c r="N71" s="827"/>
      <c r="O71" s="827"/>
      <c r="P71" s="827"/>
      <c r="Q71" s="827"/>
      <c r="R71" s="827"/>
      <c r="S71" s="827"/>
      <c r="T71" s="827"/>
      <c r="U71" s="827"/>
      <c r="V71" s="827"/>
      <c r="W71" s="827"/>
      <c r="X71" s="827"/>
      <c r="Y71" s="828"/>
    </row>
    <row r="72" spans="1:25">
      <c r="A72" s="826"/>
      <c r="B72" s="827"/>
      <c r="C72" s="827"/>
      <c r="D72" s="827"/>
      <c r="E72" s="827"/>
      <c r="F72" s="827"/>
      <c r="G72" s="827"/>
      <c r="H72" s="827"/>
      <c r="I72" s="827"/>
      <c r="J72" s="827"/>
      <c r="K72" s="827"/>
      <c r="L72" s="827"/>
      <c r="M72" s="827"/>
      <c r="N72" s="827"/>
      <c r="O72" s="827"/>
      <c r="P72" s="827"/>
      <c r="Q72" s="827"/>
      <c r="R72" s="827"/>
      <c r="S72" s="827"/>
      <c r="T72" s="827"/>
      <c r="U72" s="827"/>
      <c r="V72" s="827"/>
      <c r="W72" s="827"/>
      <c r="X72" s="827"/>
      <c r="Y72" s="828"/>
    </row>
    <row r="73" spans="1:25">
      <c r="A73" s="826"/>
      <c r="B73" s="827"/>
      <c r="C73" s="827"/>
      <c r="D73" s="827"/>
      <c r="E73" s="827"/>
      <c r="F73" s="827"/>
      <c r="G73" s="827"/>
      <c r="H73" s="827"/>
      <c r="I73" s="827"/>
      <c r="J73" s="827"/>
      <c r="K73" s="827"/>
      <c r="L73" s="827"/>
      <c r="M73" s="827"/>
      <c r="N73" s="827"/>
      <c r="O73" s="827"/>
      <c r="P73" s="827"/>
      <c r="Q73" s="827"/>
      <c r="R73" s="827"/>
      <c r="S73" s="827"/>
      <c r="T73" s="827"/>
      <c r="U73" s="827"/>
      <c r="V73" s="827"/>
      <c r="W73" s="827"/>
      <c r="X73" s="827"/>
      <c r="Y73" s="828"/>
    </row>
    <row r="74" spans="1:25">
      <c r="A74" s="826"/>
      <c r="B74" s="827"/>
      <c r="C74" s="827"/>
      <c r="D74" s="827"/>
      <c r="E74" s="827"/>
      <c r="F74" s="827"/>
      <c r="G74" s="827"/>
      <c r="H74" s="827"/>
      <c r="I74" s="827"/>
      <c r="J74" s="827"/>
      <c r="K74" s="827"/>
      <c r="L74" s="827"/>
      <c r="M74" s="827"/>
      <c r="N74" s="827"/>
      <c r="O74" s="827"/>
      <c r="P74" s="827"/>
      <c r="Q74" s="827"/>
      <c r="R74" s="827"/>
      <c r="S74" s="827"/>
      <c r="T74" s="827"/>
      <c r="U74" s="827"/>
      <c r="V74" s="827"/>
      <c r="W74" s="827"/>
      <c r="X74" s="827"/>
      <c r="Y74" s="828"/>
    </row>
    <row r="75" spans="1:25">
      <c r="A75" s="826"/>
      <c r="B75" s="827"/>
      <c r="C75" s="827"/>
      <c r="D75" s="827"/>
      <c r="E75" s="827"/>
      <c r="F75" s="827"/>
      <c r="G75" s="827"/>
      <c r="H75" s="827"/>
      <c r="I75" s="827"/>
      <c r="J75" s="827"/>
      <c r="K75" s="827"/>
      <c r="L75" s="827"/>
      <c r="M75" s="827"/>
      <c r="N75" s="827"/>
      <c r="O75" s="827"/>
      <c r="P75" s="827"/>
      <c r="Q75" s="827"/>
      <c r="R75" s="827"/>
      <c r="S75" s="827"/>
      <c r="T75" s="827"/>
      <c r="U75" s="827"/>
      <c r="V75" s="827"/>
      <c r="W75" s="827"/>
      <c r="X75" s="827"/>
      <c r="Y75" s="828"/>
    </row>
    <row r="76" spans="1:25">
      <c r="A76" s="826"/>
      <c r="B76" s="827"/>
      <c r="C76" s="827"/>
      <c r="D76" s="827"/>
      <c r="E76" s="827"/>
      <c r="F76" s="827"/>
      <c r="G76" s="827"/>
      <c r="H76" s="827"/>
      <c r="I76" s="827"/>
      <c r="J76" s="827"/>
      <c r="K76" s="827"/>
      <c r="L76" s="827"/>
      <c r="M76" s="827"/>
      <c r="N76" s="827"/>
      <c r="O76" s="827"/>
      <c r="P76" s="827"/>
      <c r="Q76" s="827"/>
      <c r="R76" s="827"/>
      <c r="S76" s="827"/>
      <c r="T76" s="827"/>
      <c r="U76" s="827"/>
      <c r="V76" s="827"/>
      <c r="W76" s="827"/>
      <c r="X76" s="827"/>
      <c r="Y76" s="828"/>
    </row>
    <row r="77" spans="1:25">
      <c r="A77" s="826"/>
      <c r="B77" s="827"/>
      <c r="C77" s="827"/>
      <c r="D77" s="827"/>
      <c r="E77" s="827"/>
      <c r="F77" s="827"/>
      <c r="G77" s="827"/>
      <c r="H77" s="827"/>
      <c r="I77" s="827"/>
      <c r="J77" s="827"/>
      <c r="K77" s="827"/>
      <c r="L77" s="827"/>
      <c r="M77" s="827"/>
      <c r="N77" s="827"/>
      <c r="O77" s="827"/>
      <c r="P77" s="827"/>
      <c r="Q77" s="827"/>
      <c r="R77" s="827"/>
      <c r="S77" s="827"/>
      <c r="T77" s="827"/>
      <c r="U77" s="827"/>
      <c r="V77" s="827"/>
      <c r="W77" s="827"/>
      <c r="X77" s="827"/>
      <c r="Y77" s="828"/>
    </row>
    <row r="78" spans="1:25">
      <c r="A78" s="826"/>
      <c r="B78" s="827"/>
      <c r="C78" s="827"/>
      <c r="D78" s="827"/>
      <c r="E78" s="827"/>
      <c r="F78" s="827"/>
      <c r="G78" s="827"/>
      <c r="H78" s="827"/>
      <c r="I78" s="827"/>
      <c r="J78" s="827"/>
      <c r="K78" s="827"/>
      <c r="L78" s="827"/>
      <c r="M78" s="827"/>
      <c r="N78" s="827"/>
      <c r="O78" s="827"/>
      <c r="P78" s="827"/>
      <c r="Q78" s="827"/>
      <c r="R78" s="827"/>
      <c r="S78" s="827"/>
      <c r="T78" s="827"/>
      <c r="U78" s="827"/>
      <c r="V78" s="827"/>
      <c r="W78" s="827"/>
      <c r="X78" s="827"/>
      <c r="Y78" s="828"/>
    </row>
    <row r="79" spans="1:25">
      <c r="A79" s="826"/>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8"/>
    </row>
    <row r="80" spans="1:25">
      <c r="A80" s="826"/>
      <c r="B80" s="827"/>
      <c r="C80" s="827"/>
      <c r="D80" s="827"/>
      <c r="E80" s="827"/>
      <c r="F80" s="827"/>
      <c r="G80" s="827"/>
      <c r="H80" s="827"/>
      <c r="I80" s="827"/>
      <c r="J80" s="827"/>
      <c r="K80" s="827"/>
      <c r="L80" s="827"/>
      <c r="M80" s="827"/>
      <c r="N80" s="827"/>
      <c r="O80" s="827"/>
      <c r="P80" s="827"/>
      <c r="Q80" s="827"/>
      <c r="R80" s="827"/>
      <c r="S80" s="827"/>
      <c r="T80" s="827"/>
      <c r="U80" s="827"/>
      <c r="V80" s="827"/>
      <c r="W80" s="827"/>
      <c r="X80" s="827"/>
      <c r="Y80" s="828"/>
    </row>
    <row r="81" spans="1:25">
      <c r="A81" s="826"/>
      <c r="B81" s="827"/>
      <c r="C81" s="827"/>
      <c r="D81" s="827"/>
      <c r="E81" s="827"/>
      <c r="F81" s="827"/>
      <c r="G81" s="827"/>
      <c r="H81" s="827"/>
      <c r="I81" s="827"/>
      <c r="J81" s="827"/>
      <c r="K81" s="827"/>
      <c r="L81" s="827"/>
      <c r="M81" s="827"/>
      <c r="N81" s="827"/>
      <c r="O81" s="827"/>
      <c r="P81" s="827"/>
      <c r="Q81" s="827"/>
      <c r="R81" s="827"/>
      <c r="S81" s="827"/>
      <c r="T81" s="827"/>
      <c r="U81" s="827"/>
      <c r="V81" s="827"/>
      <c r="W81" s="827"/>
      <c r="X81" s="827"/>
      <c r="Y81" s="828"/>
    </row>
    <row r="82" spans="1:25">
      <c r="A82" s="826"/>
      <c r="B82" s="827"/>
      <c r="C82" s="827"/>
      <c r="D82" s="827"/>
      <c r="E82" s="827"/>
      <c r="F82" s="827"/>
      <c r="G82" s="827"/>
      <c r="H82" s="827"/>
      <c r="I82" s="827"/>
      <c r="J82" s="827"/>
      <c r="K82" s="827"/>
      <c r="L82" s="827"/>
      <c r="M82" s="827"/>
      <c r="N82" s="827"/>
      <c r="O82" s="827"/>
      <c r="P82" s="827"/>
      <c r="Q82" s="827"/>
      <c r="R82" s="827"/>
      <c r="S82" s="827"/>
      <c r="T82" s="827"/>
      <c r="U82" s="827"/>
      <c r="V82" s="827"/>
      <c r="W82" s="827"/>
      <c r="X82" s="827"/>
      <c r="Y82" s="828"/>
    </row>
    <row r="83" spans="1:25">
      <c r="A83" s="826"/>
      <c r="B83" s="827"/>
      <c r="C83" s="827"/>
      <c r="D83" s="827"/>
      <c r="E83" s="827"/>
      <c r="F83" s="827"/>
      <c r="G83" s="827"/>
      <c r="H83" s="827"/>
      <c r="I83" s="827"/>
      <c r="J83" s="827"/>
      <c r="K83" s="827"/>
      <c r="L83" s="827"/>
      <c r="M83" s="827"/>
      <c r="N83" s="827"/>
      <c r="O83" s="827"/>
      <c r="P83" s="827"/>
      <c r="Q83" s="827"/>
      <c r="R83" s="827"/>
      <c r="S83" s="827"/>
      <c r="T83" s="827"/>
      <c r="U83" s="827"/>
      <c r="V83" s="827"/>
      <c r="W83" s="827"/>
      <c r="X83" s="827"/>
      <c r="Y83" s="828"/>
    </row>
    <row r="84" spans="1:25" ht="18.5" thickBot="1">
      <c r="A84" s="829"/>
      <c r="B84" s="830"/>
      <c r="C84" s="830"/>
      <c r="D84" s="830"/>
      <c r="E84" s="830"/>
      <c r="F84" s="830"/>
      <c r="G84" s="830"/>
      <c r="H84" s="830"/>
      <c r="I84" s="830"/>
      <c r="J84" s="830"/>
      <c r="K84" s="830"/>
      <c r="L84" s="830"/>
      <c r="M84" s="830"/>
      <c r="N84" s="830"/>
      <c r="O84" s="830"/>
      <c r="P84" s="830"/>
      <c r="Q84" s="830"/>
      <c r="R84" s="830"/>
      <c r="S84" s="830"/>
      <c r="T84" s="830"/>
      <c r="U84" s="830"/>
      <c r="V84" s="830"/>
      <c r="W84" s="830"/>
      <c r="X84" s="830"/>
      <c r="Y84" s="831"/>
    </row>
    <row r="85" spans="1:25">
      <c r="A85" s="179" t="s">
        <v>585</v>
      </c>
    </row>
  </sheetData>
  <sheetProtection algorithmName="SHA-512" hashValue="vmpgjHt0YApPqCLkK3mlnIx6CC8WoX2fcVPFRFsKNqHH1ydMxcaCjPnKNRO3IytHHwmed8xbHm4bYRrcWQTjpQ==" saltValue="7vyh+CzUVD+JKYddYyyTgw==" spinCount="100000" sheet="1" formatCells="0" formatColumns="0" formatRows="0" insertColumns="0" insertRows="0" insertHyperlinks="0" deleteColumns="0" deleteRows="0"/>
  <mergeCells count="25">
    <mergeCell ref="A10:Q10"/>
    <mergeCell ref="R10:V10"/>
    <mergeCell ref="A27:Q27"/>
    <mergeCell ref="R27:V27"/>
    <mergeCell ref="A1:Y1"/>
    <mergeCell ref="W10:Y10"/>
    <mergeCell ref="A4:B4"/>
    <mergeCell ref="C4:T4"/>
    <mergeCell ref="A2:Y2"/>
    <mergeCell ref="G7:Y7"/>
    <mergeCell ref="A8:Y8"/>
    <mergeCell ref="A9:Y9"/>
    <mergeCell ref="A5:B5"/>
    <mergeCell ref="C5:T5"/>
    <mergeCell ref="A68:Y84"/>
    <mergeCell ref="A11:Y26"/>
    <mergeCell ref="A50:Y66"/>
    <mergeCell ref="A67:Q67"/>
    <mergeCell ref="R67:V67"/>
    <mergeCell ref="W67:Y67"/>
    <mergeCell ref="A49:Q49"/>
    <mergeCell ref="R49:V49"/>
    <mergeCell ref="W49:Y49"/>
    <mergeCell ref="W27:Y27"/>
    <mergeCell ref="A28:Y44"/>
  </mergeCells>
  <phoneticPr fontId="15"/>
  <dataValidations count="1">
    <dataValidation type="list" allowBlank="1" showInputMessage="1" showErrorMessage="1" sqref="A4:B5" xr:uid="{F232FF03-A23D-481F-95C5-ECFD356F2CE6}">
      <formula1>"□,■"</formula1>
    </dataValidation>
  </dataValidations>
  <pageMargins left="0.70866141732283472" right="0.31496062992125984" top="0.74803149606299213" bottom="0.35433070866141736" header="0.31496062992125984" footer="0.31496062992125984"/>
  <pageSetup paperSize="9" scale="86" orientation="portrait" r:id="rId1"/>
  <headerFooter>
    <oddFooter>&amp;Lsf07Hb2_f2_r1</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5C678-A948-4A73-B770-67B298A038ED}">
  <sheetPr>
    <tabColor rgb="FFFFC000"/>
    <pageSetUpPr fitToPage="1"/>
  </sheetPr>
  <dimension ref="A1:X85"/>
  <sheetViews>
    <sheetView showGridLines="0" view="pageBreakPreview" zoomScale="90" zoomScaleNormal="100" zoomScaleSheetLayoutView="90" workbookViewId="0">
      <selection activeCell="C17" sqref="C17:Y17"/>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3" width="8.08203125" style="60" hidden="1" customWidth="1"/>
    <col min="14" max="15" width="8.08203125" style="60" customWidth="1"/>
    <col min="16" max="16384" width="8.08203125" style="60"/>
  </cols>
  <sheetData>
    <row r="1" spans="1:24">
      <c r="A1" s="885" t="s">
        <v>512</v>
      </c>
      <c r="B1" s="885"/>
      <c r="C1" s="885"/>
      <c r="D1" s="885"/>
      <c r="E1" s="885"/>
      <c r="F1" s="885"/>
      <c r="G1" s="885"/>
      <c r="H1" s="885"/>
      <c r="I1" s="885"/>
      <c r="J1" s="885"/>
      <c r="K1" s="885"/>
    </row>
    <row r="2" spans="1:24" ht="15" customHeight="1">
      <c r="B2" s="61" t="str" cm="1">
        <f t="array" aca="1" ref="B2" ca="1">"対策個票"&amp;RIGHT(CELL("filename",A2),1)</f>
        <v>対策個票1</v>
      </c>
    </row>
    <row r="3" spans="1:24" ht="15" customHeight="1">
      <c r="A3" s="62"/>
      <c r="B3" s="62"/>
      <c r="C3" s="62"/>
      <c r="D3" s="62"/>
      <c r="E3" s="62"/>
      <c r="F3" s="62"/>
      <c r="G3" s="62"/>
      <c r="H3" s="62"/>
      <c r="I3" s="62"/>
      <c r="J3" s="62"/>
    </row>
    <row r="4" spans="1:24" ht="15" customHeight="1">
      <c r="A4" s="63"/>
      <c r="B4" s="64" t="s">
        <v>300</v>
      </c>
      <c r="C4" s="63"/>
      <c r="D4" s="63"/>
      <c r="E4" s="63"/>
      <c r="F4" s="63"/>
      <c r="J4" s="63"/>
      <c r="W4" s="63"/>
      <c r="X4" s="63"/>
    </row>
    <row r="5" spans="1:24" ht="15" customHeight="1">
      <c r="A5" s="62"/>
      <c r="B5" s="854" t="s">
        <v>631</v>
      </c>
      <c r="C5" s="854"/>
      <c r="D5" s="253" t="s">
        <v>617</v>
      </c>
      <c r="F5" s="60" t="s">
        <v>569</v>
      </c>
      <c r="H5" s="89"/>
      <c r="I5" s="62"/>
      <c r="J5" s="62"/>
    </row>
    <row r="6" spans="1:24" ht="15" customHeight="1">
      <c r="A6" s="62"/>
      <c r="D6" s="63" t="s">
        <v>570</v>
      </c>
      <c r="F6" s="60" t="s">
        <v>691</v>
      </c>
      <c r="I6" s="62"/>
      <c r="J6" s="62"/>
    </row>
    <row r="7" spans="1:24" ht="15" customHeight="1">
      <c r="A7" s="62"/>
      <c r="E7" s="90" t="s">
        <v>625</v>
      </c>
      <c r="G7" s="60" t="s">
        <v>689</v>
      </c>
      <c r="H7" s="62"/>
      <c r="I7" s="62"/>
    </row>
    <row r="8" spans="1:24" ht="15" customHeight="1">
      <c r="A8" s="62"/>
      <c r="D8" s="62"/>
      <c r="F8" s="60" t="s">
        <v>692</v>
      </c>
      <c r="I8" s="62"/>
      <c r="J8" s="62"/>
    </row>
    <row r="9" spans="1:24" ht="15" customHeight="1">
      <c r="A9" s="62"/>
      <c r="D9" s="62"/>
      <c r="G9" s="60" t="s">
        <v>690</v>
      </c>
      <c r="I9" s="62"/>
      <c r="J9" s="62"/>
    </row>
    <row r="10" spans="1:24" ht="15" customHeight="1">
      <c r="A10" s="62"/>
      <c r="D10" s="62"/>
      <c r="I10" s="62"/>
      <c r="J10" s="62"/>
    </row>
    <row r="11" spans="1:24" ht="21.65" customHeight="1">
      <c r="B11" s="854" t="s">
        <v>348</v>
      </c>
      <c r="C11" s="855" t="s">
        <v>349</v>
      </c>
      <c r="D11" s="855"/>
      <c r="E11" s="118" t="s">
        <v>350</v>
      </c>
      <c r="F11" s="856"/>
      <c r="G11" s="856"/>
      <c r="H11" s="856"/>
      <c r="I11" s="856"/>
      <c r="J11" s="856"/>
    </row>
    <row r="12" spans="1:24" ht="15" hidden="1" customHeight="1">
      <c r="B12" s="854"/>
      <c r="C12" s="855"/>
      <c r="D12" s="855"/>
      <c r="E12" s="118" t="s">
        <v>344</v>
      </c>
      <c r="F12" s="857"/>
      <c r="G12" s="857"/>
      <c r="H12" s="857"/>
      <c r="I12" s="857"/>
      <c r="J12" s="857"/>
      <c r="M12" s="89" t="s">
        <v>281</v>
      </c>
    </row>
    <row r="13" spans="1:24" ht="15" customHeight="1">
      <c r="B13" s="67" t="s">
        <v>351</v>
      </c>
      <c r="C13" s="855" t="s">
        <v>352</v>
      </c>
      <c r="D13" s="855"/>
      <c r="E13" s="855"/>
      <c r="F13" s="861">
        <f>IF($G$23=$M$13,G24,H46-H64)</f>
        <v>0</v>
      </c>
      <c r="G13" s="862"/>
      <c r="H13" s="862"/>
      <c r="I13" s="862"/>
      <c r="J13" s="863"/>
      <c r="M13" s="60" t="s">
        <v>441</v>
      </c>
    </row>
    <row r="14" spans="1:24" ht="15" customHeight="1">
      <c r="B14" s="67" t="s">
        <v>353</v>
      </c>
      <c r="C14" s="855" t="s">
        <v>354</v>
      </c>
      <c r="D14" s="855"/>
      <c r="E14" s="855"/>
      <c r="F14" s="864">
        <f>IF($G$23=$M$13,ROUNDDOWN((G25+G27-G26-G28)*1000,0),ROUNDDOWN((K46-K64),0))</f>
        <v>0</v>
      </c>
      <c r="G14" s="865"/>
      <c r="H14" s="865"/>
      <c r="I14" s="865"/>
      <c r="J14" s="866"/>
      <c r="M14" s="60" t="s">
        <v>442</v>
      </c>
    </row>
    <row r="15" spans="1:24" ht="22" customHeight="1">
      <c r="B15" s="872" t="s">
        <v>529</v>
      </c>
      <c r="C15" s="875" t="s">
        <v>530</v>
      </c>
      <c r="D15" s="859" t="s">
        <v>531</v>
      </c>
      <c r="E15" s="860"/>
      <c r="F15" s="858"/>
      <c r="G15" s="858"/>
      <c r="H15" s="858"/>
      <c r="I15" s="858"/>
      <c r="J15" s="858"/>
      <c r="K15" s="142"/>
      <c r="L15" s="139"/>
    </row>
    <row r="16" spans="1:24" ht="15" customHeight="1">
      <c r="B16" s="873"/>
      <c r="C16" s="876"/>
      <c r="D16" s="878" t="s">
        <v>532</v>
      </c>
      <c r="E16" s="879"/>
      <c r="F16" s="855" t="s">
        <v>533</v>
      </c>
      <c r="G16" s="855"/>
      <c r="H16" s="858"/>
      <c r="I16" s="858"/>
      <c r="J16" s="858"/>
      <c r="K16" s="141"/>
    </row>
    <row r="17" spans="2:11" ht="15" customHeight="1">
      <c r="B17" s="873"/>
      <c r="C17" s="876"/>
      <c r="D17" s="880"/>
      <c r="E17" s="881"/>
      <c r="F17" s="855" t="s">
        <v>534</v>
      </c>
      <c r="G17" s="855"/>
      <c r="H17" s="858"/>
      <c r="I17" s="858"/>
      <c r="J17" s="858"/>
      <c r="K17" s="141"/>
    </row>
    <row r="18" spans="2:11" ht="15" customHeight="1">
      <c r="B18" s="873"/>
      <c r="C18" s="876"/>
      <c r="D18" s="880"/>
      <c r="E18" s="881"/>
      <c r="F18" s="855" t="s">
        <v>535</v>
      </c>
      <c r="G18" s="855"/>
      <c r="H18" s="858"/>
      <c r="I18" s="858"/>
      <c r="J18" s="858"/>
      <c r="K18" s="141"/>
    </row>
    <row r="19" spans="2:11" ht="15" customHeight="1">
      <c r="B19" s="873"/>
      <c r="C19" s="876"/>
      <c r="D19" s="880"/>
      <c r="E19" s="881"/>
      <c r="F19" s="884" t="s">
        <v>536</v>
      </c>
      <c r="G19" s="884"/>
      <c r="H19" s="858"/>
      <c r="I19" s="858"/>
      <c r="J19" s="858"/>
      <c r="K19" s="141"/>
    </row>
    <row r="20" spans="2:11" ht="15" customHeight="1">
      <c r="B20" s="874"/>
      <c r="C20" s="877"/>
      <c r="D20" s="882"/>
      <c r="E20" s="883"/>
      <c r="F20" s="855" t="s">
        <v>537</v>
      </c>
      <c r="G20" s="855"/>
      <c r="H20" s="858"/>
      <c r="I20" s="858"/>
      <c r="J20" s="858"/>
      <c r="K20" s="141"/>
    </row>
    <row r="21" spans="2:11" ht="15" customHeight="1">
      <c r="B21" s="64" t="s">
        <v>347</v>
      </c>
      <c r="E21" s="90"/>
    </row>
    <row r="22" spans="2:11" ht="15" customHeight="1">
      <c r="B22" s="64"/>
      <c r="E22" s="90"/>
    </row>
    <row r="23" spans="2:11" ht="15" customHeight="1">
      <c r="B23" s="855" t="s">
        <v>538</v>
      </c>
      <c r="C23" s="855"/>
      <c r="D23" s="855"/>
      <c r="E23" s="855"/>
      <c r="F23" s="855"/>
      <c r="G23" s="112" t="s">
        <v>442</v>
      </c>
      <c r="H23" s="159" t="s">
        <v>283</v>
      </c>
    </row>
    <row r="24" spans="2:11" ht="15" customHeight="1">
      <c r="B24" s="855" t="s">
        <v>443</v>
      </c>
      <c r="C24" s="855"/>
      <c r="D24" s="855"/>
      <c r="E24" s="855"/>
      <c r="F24" s="855"/>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5" t="s">
        <v>453</v>
      </c>
      <c r="C25" s="855"/>
      <c r="D25" s="855" t="s">
        <v>444</v>
      </c>
      <c r="E25" s="855"/>
      <c r="F25" s="855"/>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5"/>
      <c r="C26" s="855"/>
      <c r="D26" s="855" t="s">
        <v>445</v>
      </c>
      <c r="E26" s="855"/>
      <c r="F26" s="855"/>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7" t="s">
        <v>457</v>
      </c>
      <c r="C27" s="867"/>
      <c r="D27" s="126" t="s">
        <v>444</v>
      </c>
      <c r="E27" s="854" t="s">
        <v>458</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7"/>
      <c r="C28" s="867"/>
      <c r="D28" s="126" t="s">
        <v>445</v>
      </c>
      <c r="E28" s="854"/>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8" t="s">
        <v>301</v>
      </c>
      <c r="C31" s="871" t="str">
        <f>IF(G23=M13,"記入不要","対策実施【前】")</f>
        <v>対策実施【前】</v>
      </c>
      <c r="D31" s="871"/>
      <c r="E31" s="871"/>
      <c r="F31" s="871"/>
      <c r="G31" s="871"/>
      <c r="H31" s="871"/>
      <c r="I31" s="871"/>
      <c r="J31" s="871"/>
      <c r="K31" s="871"/>
    </row>
    <row r="32" spans="2:11">
      <c r="B32" s="869"/>
      <c r="C32" s="604" t="s">
        <v>355</v>
      </c>
      <c r="D32" s="608" t="s">
        <v>304</v>
      </c>
      <c r="E32" s="609"/>
      <c r="F32" s="608" t="s">
        <v>305</v>
      </c>
      <c r="G32" s="609"/>
      <c r="H32" s="65" t="s">
        <v>306</v>
      </c>
      <c r="I32" s="608" t="s">
        <v>342</v>
      </c>
      <c r="J32" s="609"/>
      <c r="K32" s="65" t="s">
        <v>356</v>
      </c>
    </row>
    <row r="33" spans="2:13" s="63" customFormat="1" ht="30">
      <c r="B33" s="870"/>
      <c r="C33" s="605"/>
      <c r="D33" s="68" t="s">
        <v>357</v>
      </c>
      <c r="E33" s="68" t="s">
        <v>358</v>
      </c>
      <c r="F33" s="68" t="s">
        <v>359</v>
      </c>
      <c r="G33" s="68" t="s">
        <v>358</v>
      </c>
      <c r="H33" s="68" t="s">
        <v>311</v>
      </c>
      <c r="I33" s="68" t="s">
        <v>360</v>
      </c>
      <c r="J33" s="67" t="s">
        <v>358</v>
      </c>
      <c r="K33" s="68" t="s">
        <v>361</v>
      </c>
    </row>
    <row r="34" spans="2:13" ht="15" customHeight="1">
      <c r="B34" s="72">
        <v>1</v>
      </c>
      <c r="C34" s="110"/>
      <c r="D34" s="160"/>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362</v>
      </c>
      <c r="F42" s="111"/>
      <c r="G42" s="110" t="s">
        <v>363</v>
      </c>
      <c r="H42" s="153">
        <f t="shared" ref="H42:H43" si="2">D42*F42</f>
        <v>0</v>
      </c>
      <c r="I42" s="113"/>
      <c r="J42" s="110" t="s">
        <v>364</v>
      </c>
      <c r="K42" s="156">
        <f t="shared" si="1"/>
        <v>0</v>
      </c>
    </row>
    <row r="43" spans="2:13" ht="15" customHeight="1">
      <c r="B43" s="72">
        <v>10</v>
      </c>
      <c r="C43" s="110"/>
      <c r="D43" s="111"/>
      <c r="E43" s="110" t="s">
        <v>365</v>
      </c>
      <c r="F43" s="111"/>
      <c r="G43" s="110" t="s">
        <v>366</v>
      </c>
      <c r="H43" s="153">
        <f t="shared" si="2"/>
        <v>0</v>
      </c>
      <c r="I43" s="113"/>
      <c r="J43" s="110" t="s">
        <v>367</v>
      </c>
      <c r="K43" s="156">
        <f t="shared" si="1"/>
        <v>0</v>
      </c>
    </row>
    <row r="44" spans="2:13" ht="15" customHeight="1">
      <c r="B44" s="72" t="s">
        <v>368</v>
      </c>
      <c r="C44" s="896" t="s">
        <v>369</v>
      </c>
      <c r="D44" s="897"/>
      <c r="E44" s="897"/>
      <c r="F44" s="898"/>
      <c r="G44" s="902" t="s">
        <v>350</v>
      </c>
      <c r="H44" s="904"/>
      <c r="I44" s="905"/>
      <c r="J44" s="902" t="s">
        <v>344</v>
      </c>
      <c r="K44" s="113"/>
    </row>
    <row r="45" spans="2:13" ht="15" customHeight="1">
      <c r="B45" s="72" t="s">
        <v>370</v>
      </c>
      <c r="C45" s="899"/>
      <c r="D45" s="900"/>
      <c r="E45" s="900"/>
      <c r="F45" s="901"/>
      <c r="G45" s="903"/>
      <c r="H45" s="904"/>
      <c r="I45" s="905"/>
      <c r="J45" s="903"/>
      <c r="K45" s="113"/>
    </row>
    <row r="46" spans="2:13" ht="15" customHeight="1">
      <c r="B46" s="73"/>
      <c r="C46" s="75"/>
      <c r="D46" s="92"/>
      <c r="E46" s="73"/>
      <c r="F46" s="93"/>
      <c r="G46" s="72" t="s">
        <v>371</v>
      </c>
      <c r="H46" s="153">
        <f>SUM(H34:H43)</f>
        <v>0</v>
      </c>
      <c r="I46" s="94"/>
      <c r="J46" s="71" t="s">
        <v>372</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8" t="s">
        <v>301</v>
      </c>
      <c r="C49" s="871" t="str">
        <f>IF(G23=M13,"記入不要","対策実施【計画】")</f>
        <v>対策実施【計画】</v>
      </c>
      <c r="D49" s="871"/>
      <c r="E49" s="871"/>
      <c r="F49" s="871"/>
      <c r="G49" s="871"/>
      <c r="H49" s="871"/>
      <c r="I49" s="871"/>
      <c r="J49" s="871"/>
      <c r="K49" s="871"/>
    </row>
    <row r="50" spans="2:13">
      <c r="B50" s="869"/>
      <c r="C50" s="604" t="s">
        <v>355</v>
      </c>
      <c r="D50" s="608" t="s">
        <v>304</v>
      </c>
      <c r="E50" s="609"/>
      <c r="F50" s="608" t="s">
        <v>305</v>
      </c>
      <c r="G50" s="609"/>
      <c r="H50" s="65" t="s">
        <v>306</v>
      </c>
      <c r="I50" s="608" t="s">
        <v>342</v>
      </c>
      <c r="J50" s="609"/>
      <c r="K50" s="65" t="s">
        <v>356</v>
      </c>
    </row>
    <row r="51" spans="2:13" s="63" customFormat="1" ht="30">
      <c r="B51" s="870"/>
      <c r="C51" s="605"/>
      <c r="D51" s="68" t="s">
        <v>357</v>
      </c>
      <c r="E51" s="68" t="s">
        <v>358</v>
      </c>
      <c r="F51" s="68" t="s">
        <v>359</v>
      </c>
      <c r="G51" s="68" t="s">
        <v>358</v>
      </c>
      <c r="H51" s="68" t="s">
        <v>311</v>
      </c>
      <c r="I51" s="68" t="s">
        <v>360</v>
      </c>
      <c r="J51" s="67" t="s">
        <v>358</v>
      </c>
      <c r="K51" s="68" t="s">
        <v>361</v>
      </c>
    </row>
    <row r="52" spans="2:13" ht="15" customHeight="1">
      <c r="B52" s="72">
        <v>1</v>
      </c>
      <c r="C52" s="110"/>
      <c r="D52" s="160"/>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373</v>
      </c>
      <c r="F60" s="111"/>
      <c r="G60" s="110" t="s">
        <v>374</v>
      </c>
      <c r="H60" s="153">
        <f t="shared" ref="H60:H61" si="5">D60*F60</f>
        <v>0</v>
      </c>
      <c r="I60" s="113"/>
      <c r="J60" s="110" t="s">
        <v>375</v>
      </c>
      <c r="K60" s="156">
        <f t="shared" si="4"/>
        <v>0</v>
      </c>
    </row>
    <row r="61" spans="2:13" ht="15" customHeight="1">
      <c r="B61" s="72">
        <v>10</v>
      </c>
      <c r="C61" s="110"/>
      <c r="D61" s="111"/>
      <c r="E61" s="110" t="s">
        <v>376</v>
      </c>
      <c r="F61" s="111"/>
      <c r="G61" s="110" t="s">
        <v>377</v>
      </c>
      <c r="H61" s="153">
        <f t="shared" si="5"/>
        <v>0</v>
      </c>
      <c r="I61" s="113"/>
      <c r="J61" s="110" t="s">
        <v>378</v>
      </c>
      <c r="K61" s="156">
        <f t="shared" si="4"/>
        <v>0</v>
      </c>
    </row>
    <row r="62" spans="2:13" ht="15" customHeight="1">
      <c r="B62" s="72" t="s">
        <v>368</v>
      </c>
      <c r="C62" s="896" t="s">
        <v>369</v>
      </c>
      <c r="D62" s="897"/>
      <c r="E62" s="897"/>
      <c r="F62" s="898"/>
      <c r="G62" s="902" t="s">
        <v>350</v>
      </c>
      <c r="H62" s="904"/>
      <c r="I62" s="905"/>
      <c r="J62" s="902" t="s">
        <v>344</v>
      </c>
      <c r="K62" s="113"/>
    </row>
    <row r="63" spans="2:13" ht="15" customHeight="1">
      <c r="B63" s="72" t="s">
        <v>370</v>
      </c>
      <c r="C63" s="899"/>
      <c r="D63" s="900"/>
      <c r="E63" s="900"/>
      <c r="F63" s="901"/>
      <c r="G63" s="903"/>
      <c r="H63" s="904"/>
      <c r="I63" s="905"/>
      <c r="J63" s="903"/>
      <c r="K63" s="113"/>
    </row>
    <row r="64" spans="2:13" ht="15" customHeight="1">
      <c r="B64" s="73"/>
      <c r="C64" s="91"/>
      <c r="D64" s="92"/>
      <c r="E64" s="73"/>
      <c r="F64" s="93"/>
      <c r="G64" s="72" t="s">
        <v>371</v>
      </c>
      <c r="H64" s="153">
        <f>SUM(H52:H61)</f>
        <v>0</v>
      </c>
      <c r="I64" s="94"/>
      <c r="J64" s="71" t="s">
        <v>372</v>
      </c>
      <c r="K64" s="156">
        <f>SUM(K52:K63)</f>
        <v>0</v>
      </c>
    </row>
    <row r="65" spans="1:11" ht="15" customHeight="1">
      <c r="B65" s="77"/>
      <c r="C65" s="76" t="s">
        <v>454</v>
      </c>
      <c r="D65" s="79"/>
      <c r="E65" s="77"/>
      <c r="F65" s="79"/>
      <c r="G65" s="77"/>
      <c r="H65" s="77"/>
      <c r="I65" s="77"/>
      <c r="J65" s="77"/>
      <c r="K65" s="95"/>
    </row>
    <row r="66" spans="1:11" s="54" customFormat="1">
      <c r="A66" s="60"/>
      <c r="B66" s="96"/>
      <c r="C66" s="85" t="s">
        <v>446</v>
      </c>
    </row>
    <row r="67" spans="1:11" s="54" customFormat="1">
      <c r="A67" s="60"/>
      <c r="C67" s="85" t="s">
        <v>447</v>
      </c>
    </row>
    <row r="68" spans="1:11" s="54" customFormat="1">
      <c r="A68" s="60"/>
      <c r="B68" s="97"/>
      <c r="C68" s="98" t="s">
        <v>448</v>
      </c>
      <c r="D68" s="97"/>
      <c r="E68" s="97"/>
      <c r="F68" s="97"/>
      <c r="G68" s="97"/>
      <c r="H68" s="97"/>
    </row>
    <row r="69" spans="1:11" s="54" customFormat="1">
      <c r="A69" s="60"/>
      <c r="B69" s="97"/>
      <c r="C69" s="98" t="s">
        <v>449</v>
      </c>
      <c r="D69" s="97"/>
      <c r="E69" s="97"/>
      <c r="F69" s="97"/>
      <c r="G69" s="97"/>
      <c r="H69" s="97"/>
    </row>
    <row r="70" spans="1:11" s="54" customFormat="1" ht="13" customHeight="1">
      <c r="A70" s="60"/>
      <c r="B70" s="99"/>
      <c r="C70" s="85" t="s">
        <v>450</v>
      </c>
      <c r="D70" s="99"/>
      <c r="E70" s="99"/>
      <c r="F70" s="99"/>
      <c r="G70" s="99"/>
      <c r="H70" s="99"/>
    </row>
    <row r="71" spans="1:11" s="54" customFormat="1">
      <c r="A71" s="60"/>
      <c r="C71" s="64" t="s">
        <v>451</v>
      </c>
    </row>
    <row r="72" spans="1:11">
      <c r="C72" s="100" t="s">
        <v>452</v>
      </c>
    </row>
    <row r="73" spans="1:11">
      <c r="C73" s="138" t="s">
        <v>478</v>
      </c>
    </row>
    <row r="74" spans="1:11">
      <c r="C74" s="138" t="str">
        <f>"    "&amp;【非表示】排出係数!$C$2</f>
        <v xml:space="preserve">    地球温暖化対策事業効果算定ガイドブック＜補助事業申請者用＞　（令和７年３月改訂）</v>
      </c>
    </row>
    <row r="75" spans="1:11">
      <c r="C75" s="151" t="s">
        <v>547</v>
      </c>
    </row>
    <row r="76" spans="1:11">
      <c r="C76" s="151" t="s">
        <v>548</v>
      </c>
    </row>
    <row r="77" spans="1:11">
      <c r="C77" s="122" t="s">
        <v>439</v>
      </c>
    </row>
    <row r="78" spans="1:11">
      <c r="C78" s="120" t="s">
        <v>431</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6" t="s">
        <v>467</v>
      </c>
      <c r="C81" s="887"/>
      <c r="D81" s="887"/>
      <c r="E81" s="887"/>
      <c r="F81" s="887"/>
      <c r="G81" s="887"/>
      <c r="H81" s="887"/>
      <c r="I81" s="887"/>
      <c r="J81" s="887"/>
      <c r="K81" s="888"/>
    </row>
    <row r="82" spans="1:11" ht="409.5" customHeight="1">
      <c r="B82" s="889"/>
      <c r="C82" s="890"/>
      <c r="D82" s="890"/>
      <c r="E82" s="890"/>
      <c r="F82" s="890"/>
      <c r="G82" s="890"/>
      <c r="H82" s="890"/>
      <c r="I82" s="890"/>
      <c r="J82" s="890"/>
      <c r="K82" s="891"/>
    </row>
    <row r="83" spans="1:11" ht="244" customHeight="1">
      <c r="B83" s="892"/>
      <c r="C83" s="893"/>
      <c r="D83" s="893"/>
      <c r="E83" s="893"/>
      <c r="F83" s="893"/>
      <c r="G83" s="893"/>
      <c r="H83" s="893"/>
      <c r="I83" s="893"/>
      <c r="J83" s="893"/>
      <c r="K83" s="894"/>
    </row>
    <row r="84" spans="1:11" ht="6.75" customHeight="1">
      <c r="A84" s="63"/>
      <c r="B84" s="63"/>
      <c r="C84" s="63"/>
      <c r="D84" s="63"/>
      <c r="E84" s="63"/>
      <c r="F84" s="63"/>
      <c r="G84" s="63"/>
      <c r="H84" s="63"/>
      <c r="I84" s="63"/>
      <c r="J84" s="63"/>
    </row>
    <row r="85" spans="1:11" ht="18" customHeight="1">
      <c r="A85" s="885"/>
      <c r="B85" s="885"/>
      <c r="C85" s="885"/>
      <c r="D85" s="885"/>
      <c r="E85" s="885"/>
      <c r="F85" s="885"/>
      <c r="G85" s="885"/>
      <c r="H85" s="885"/>
      <c r="I85" s="885"/>
      <c r="J85" s="885"/>
    </row>
  </sheetData>
  <sheetProtection algorithmName="SHA-512" hashValue="rn+anILT8RXH1vu68E4x/dMiN0Y6kaZUp1nhMAQljchi25y+/mFTE/LhsSBoYrcREzKrsA+t16lTvTbMoaFWGg==" saltValue="LIa4oRvIfOZYZw1tFmafNA==" spinCount="100000" sheet="1" formatCells="0" formatColumns="0" formatRows="0" insertColumns="0" insertRows="0" insertHyperlinks="0" deleteColumns="0" deleteRows="0" sort="0"/>
  <mergeCells count="57">
    <mergeCell ref="A1:K1"/>
    <mergeCell ref="B81:K81"/>
    <mergeCell ref="B82:K83"/>
    <mergeCell ref="A85:J85"/>
    <mergeCell ref="B25:C26"/>
    <mergeCell ref="I50:J50"/>
    <mergeCell ref="C62:F63"/>
    <mergeCell ref="G62:G63"/>
    <mergeCell ref="H62:I62"/>
    <mergeCell ref="J62:J63"/>
    <mergeCell ref="H63:I63"/>
    <mergeCell ref="C44:F45"/>
    <mergeCell ref="G44:G45"/>
    <mergeCell ref="H44:I44"/>
    <mergeCell ref="J44:J45"/>
    <mergeCell ref="H45:I45"/>
    <mergeCell ref="B49:B51"/>
    <mergeCell ref="C49:K49"/>
    <mergeCell ref="C50:C51"/>
    <mergeCell ref="D50:E50"/>
    <mergeCell ref="F50:G50"/>
    <mergeCell ref="B23:F23"/>
    <mergeCell ref="B24:F24"/>
    <mergeCell ref="D25:F25"/>
    <mergeCell ref="D26:F26"/>
    <mergeCell ref="B15:B20"/>
    <mergeCell ref="C15:C20"/>
    <mergeCell ref="F15:J15"/>
    <mergeCell ref="H20:J20"/>
    <mergeCell ref="D16:E20"/>
    <mergeCell ref="F16:G16"/>
    <mergeCell ref="H16:J16"/>
    <mergeCell ref="F17:G17"/>
    <mergeCell ref="H17:J17"/>
    <mergeCell ref="F18:G18"/>
    <mergeCell ref="H18:J18"/>
    <mergeCell ref="F19:G19"/>
    <mergeCell ref="B27:C28"/>
    <mergeCell ref="E27:E28"/>
    <mergeCell ref="B31:B33"/>
    <mergeCell ref="C31:K31"/>
    <mergeCell ref="C32:C33"/>
    <mergeCell ref="D32:E32"/>
    <mergeCell ref="F32:G32"/>
    <mergeCell ref="I32:J32"/>
    <mergeCell ref="H19:J19"/>
    <mergeCell ref="F20:G20"/>
    <mergeCell ref="D15:E15"/>
    <mergeCell ref="C13:E13"/>
    <mergeCell ref="F13:J13"/>
    <mergeCell ref="C14:E14"/>
    <mergeCell ref="F14:J14"/>
    <mergeCell ref="B11:B12"/>
    <mergeCell ref="C11:D12"/>
    <mergeCell ref="F11:J11"/>
    <mergeCell ref="F12:J12"/>
    <mergeCell ref="B5:C5"/>
  </mergeCells>
  <phoneticPr fontId="15"/>
  <conditionalFormatting sqref="K15:K20">
    <cfRule type="expression" dxfId="19" priority="2">
      <formula>$D$5="自主的対策(総事業費に含まれる)"</formula>
    </cfRule>
  </conditionalFormatting>
  <conditionalFormatting sqref="K15:L20">
    <cfRule type="expression" dxfId="18" priority="1">
      <formula>$D$5="自主的対策(総事業費に含まれない)"</formula>
    </cfRule>
  </conditionalFormatting>
  <dataValidations count="3">
    <dataValidation type="list" allowBlank="1" showInputMessage="1" showErrorMessage="1" sqref="G23" xr:uid="{77AD39D7-5A98-47B7-BF77-3FE7476D501C}">
      <formula1>$M$13:$M$14</formula1>
    </dataValidation>
    <dataValidation type="list" allowBlank="1" showInputMessage="1" showErrorMessage="1" sqref="D8:D10" xr:uid="{5AE3CEE9-3038-49F9-A4FD-300189F18633}">
      <formula1>$M$11:$M$12</formula1>
    </dataValidation>
    <dataValidation type="list" showInputMessage="1" showErrorMessage="1" sqref="D5" xr:uid="{C58DB6E0-28A0-4B8A-B78A-EDAB3974EA77}">
      <formula1>"－,1,2,3,4,5,"</formula1>
    </dataValidation>
  </dataValidations>
  <pageMargins left="0.70866141732283472" right="0.31496062992125984" top="0.74803149606299213" bottom="0.35433070866141736" header="0.31496062992125984" footer="0.31496062992125984"/>
  <pageSetup paperSize="9" scale="37" orientation="portrait" r:id="rId1"/>
  <headerFooter>
    <oddFooter>&amp;Lsf07Hb2_f2_r1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D257147-D383-4552-B4AF-6E23AF8A4A5F}">
          <x14:formula1>
            <xm:f>【非表示】排出係数!$C$7:$C$17</xm:f>
          </x14:formula1>
          <xm:sqref>C34:C41 C52:C59</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39A25-57C6-4D64-A1CB-B8874B50DA48}">
  <sheetPr>
    <tabColor theme="1"/>
  </sheetPr>
  <dimension ref="A1:J17"/>
  <sheetViews>
    <sheetView workbookViewId="0">
      <selection activeCell="I21" sqref="I21"/>
    </sheetView>
  </sheetViews>
  <sheetFormatPr defaultColWidth="8.58203125" defaultRowHeight="15"/>
  <cols>
    <col min="1" max="1" width="2.33203125" style="85" customWidth="1"/>
    <col min="2" max="2" width="5" style="85" bestFit="1" customWidth="1"/>
    <col min="3" max="3" width="25.83203125" style="85" bestFit="1" customWidth="1"/>
    <col min="4" max="4" width="12.33203125" style="86" bestFit="1" customWidth="1"/>
    <col min="5" max="5" width="8.58203125" style="85"/>
    <col min="6" max="6" width="12.33203125" style="85" bestFit="1" customWidth="1"/>
    <col min="7" max="7" width="2.33203125" style="85" customWidth="1"/>
    <col min="8" max="8" width="10.58203125" style="85" bestFit="1" customWidth="1"/>
    <col min="9" max="9" width="11.58203125" style="85" bestFit="1" customWidth="1"/>
    <col min="10" max="10" width="12.08203125" style="85" bestFit="1" customWidth="1"/>
    <col min="11" max="16384" width="8.58203125" style="85"/>
  </cols>
  <sheetData>
    <row r="1" spans="1:10">
      <c r="A1" s="85" t="s">
        <v>379</v>
      </c>
    </row>
    <row r="2" spans="1:10">
      <c r="B2" s="906" t="s">
        <v>380</v>
      </c>
      <c r="C2" s="907" t="s">
        <v>566</v>
      </c>
      <c r="D2" s="907"/>
      <c r="E2" s="907"/>
      <c r="F2" s="907"/>
      <c r="G2" s="907"/>
      <c r="H2" s="907"/>
      <c r="I2" s="907"/>
    </row>
    <row r="3" spans="1:10">
      <c r="B3" s="906"/>
      <c r="C3" s="907" t="s">
        <v>381</v>
      </c>
      <c r="D3" s="907"/>
      <c r="E3" s="907"/>
    </row>
    <row r="5" spans="1:10">
      <c r="E5" s="906" t="s">
        <v>382</v>
      </c>
      <c r="F5" s="906"/>
      <c r="H5" s="906" t="s">
        <v>382</v>
      </c>
      <c r="I5" s="906"/>
      <c r="J5" s="87" t="s">
        <v>383</v>
      </c>
    </row>
    <row r="6" spans="1:10" s="86" customFormat="1">
      <c r="B6" s="87" t="s">
        <v>301</v>
      </c>
      <c r="C6" s="87" t="s">
        <v>384</v>
      </c>
      <c r="D6" s="87" t="s">
        <v>385</v>
      </c>
      <c r="E6" s="87" t="s">
        <v>386</v>
      </c>
      <c r="F6" s="87" t="s">
        <v>358</v>
      </c>
      <c r="H6" s="87" t="s">
        <v>386</v>
      </c>
      <c r="I6" s="87" t="s">
        <v>358</v>
      </c>
      <c r="J6" s="87" t="s">
        <v>358</v>
      </c>
    </row>
    <row r="7" spans="1:10">
      <c r="B7" s="88">
        <v>1</v>
      </c>
      <c r="C7" s="104" t="s">
        <v>387</v>
      </c>
      <c r="D7" s="105" t="s">
        <v>388</v>
      </c>
      <c r="E7" s="158">
        <v>0.438</v>
      </c>
      <c r="F7" s="105" t="s">
        <v>389</v>
      </c>
      <c r="H7" s="88">
        <f t="shared" ref="H7:H17" si="0">E7/1000</f>
        <v>4.3800000000000002E-4</v>
      </c>
      <c r="I7" s="87" t="s">
        <v>390</v>
      </c>
      <c r="J7" s="87" t="s">
        <v>391</v>
      </c>
    </row>
    <row r="8" spans="1:10" ht="17">
      <c r="B8" s="88">
        <v>2</v>
      </c>
      <c r="C8" s="104" t="s">
        <v>392</v>
      </c>
      <c r="D8" s="105" t="s">
        <v>393</v>
      </c>
      <c r="E8" s="158">
        <v>2.27</v>
      </c>
      <c r="F8" s="105" t="s">
        <v>394</v>
      </c>
      <c r="H8" s="88">
        <f t="shared" si="0"/>
        <v>2.2699999999999999E-3</v>
      </c>
      <c r="I8" s="87" t="s">
        <v>395</v>
      </c>
      <c r="J8" s="87" t="s">
        <v>396</v>
      </c>
    </row>
    <row r="9" spans="1:10">
      <c r="B9" s="88">
        <v>3</v>
      </c>
      <c r="C9" s="104" t="s">
        <v>397</v>
      </c>
      <c r="D9" s="105" t="s">
        <v>398</v>
      </c>
      <c r="E9" s="104">
        <v>2.33</v>
      </c>
      <c r="F9" s="105" t="s">
        <v>399</v>
      </c>
      <c r="H9" s="88">
        <f t="shared" si="0"/>
        <v>2.33E-3</v>
      </c>
      <c r="I9" s="87" t="s">
        <v>400</v>
      </c>
      <c r="J9" s="87" t="s">
        <v>401</v>
      </c>
    </row>
    <row r="10" spans="1:10">
      <c r="B10" s="88">
        <v>4</v>
      </c>
      <c r="C10" s="104" t="s">
        <v>402</v>
      </c>
      <c r="D10" s="105" t="s">
        <v>398</v>
      </c>
      <c r="E10" s="104">
        <v>2.99</v>
      </c>
      <c r="F10" s="105" t="s">
        <v>399</v>
      </c>
      <c r="H10" s="88">
        <f t="shared" si="0"/>
        <v>2.99E-3</v>
      </c>
      <c r="I10" s="87" t="s">
        <v>400</v>
      </c>
      <c r="J10" s="87" t="s">
        <v>401</v>
      </c>
    </row>
    <row r="11" spans="1:10">
      <c r="B11" s="88">
        <v>5</v>
      </c>
      <c r="C11" s="104" t="s">
        <v>403</v>
      </c>
      <c r="D11" s="105" t="s">
        <v>398</v>
      </c>
      <c r="E11" s="104">
        <v>2.79</v>
      </c>
      <c r="F11" s="105" t="s">
        <v>399</v>
      </c>
      <c r="H11" s="88">
        <f t="shared" si="0"/>
        <v>2.7899999999999999E-3</v>
      </c>
      <c r="I11" s="87" t="s">
        <v>400</v>
      </c>
      <c r="J11" s="87" t="s">
        <v>401</v>
      </c>
    </row>
    <row r="12" spans="1:10">
      <c r="B12" s="88">
        <v>6</v>
      </c>
      <c r="C12" s="104" t="s">
        <v>404</v>
      </c>
      <c r="D12" s="105" t="s">
        <v>405</v>
      </c>
      <c r="E12" s="104">
        <v>2.5</v>
      </c>
      <c r="F12" s="105" t="s">
        <v>406</v>
      </c>
      <c r="H12" s="88">
        <f t="shared" si="0"/>
        <v>2.5000000000000001E-3</v>
      </c>
      <c r="I12" s="87" t="s">
        <v>407</v>
      </c>
      <c r="J12" s="87" t="s">
        <v>408</v>
      </c>
    </row>
    <row r="13" spans="1:10">
      <c r="B13" s="88">
        <v>7</v>
      </c>
      <c r="C13" s="104" t="s">
        <v>409</v>
      </c>
      <c r="D13" s="105" t="s">
        <v>405</v>
      </c>
      <c r="E13" s="104">
        <v>2.75</v>
      </c>
      <c r="F13" s="105" t="s">
        <v>406</v>
      </c>
      <c r="H13" s="88">
        <f t="shared" si="0"/>
        <v>2.7499999999999998E-3</v>
      </c>
      <c r="I13" s="87" t="s">
        <v>407</v>
      </c>
      <c r="J13" s="87" t="s">
        <v>408</v>
      </c>
    </row>
    <row r="14" spans="1:10">
      <c r="B14" s="88">
        <v>8</v>
      </c>
      <c r="C14" s="104" t="s">
        <v>410</v>
      </c>
      <c r="D14" s="105" t="s">
        <v>405</v>
      </c>
      <c r="E14" s="104">
        <v>3.1</v>
      </c>
      <c r="F14" s="105" t="s">
        <v>406</v>
      </c>
      <c r="H14" s="88">
        <f t="shared" si="0"/>
        <v>3.0999999999999999E-3</v>
      </c>
      <c r="I14" s="87" t="s">
        <v>407</v>
      </c>
      <c r="J14" s="87" t="s">
        <v>408</v>
      </c>
    </row>
    <row r="15" spans="1:10">
      <c r="B15" s="88">
        <v>9</v>
      </c>
      <c r="C15" s="104" t="s">
        <v>411</v>
      </c>
      <c r="D15" s="105" t="s">
        <v>405</v>
      </c>
      <c r="E15" s="104">
        <v>2.29</v>
      </c>
      <c r="F15" s="105" t="s">
        <v>406</v>
      </c>
      <c r="H15" s="88">
        <f t="shared" si="0"/>
        <v>2.2899999999999999E-3</v>
      </c>
      <c r="I15" s="87" t="s">
        <v>407</v>
      </c>
      <c r="J15" s="87" t="s">
        <v>408</v>
      </c>
    </row>
    <row r="16" spans="1:10">
      <c r="B16" s="88">
        <v>10</v>
      </c>
      <c r="C16" s="104" t="s">
        <v>412</v>
      </c>
      <c r="D16" s="105" t="s">
        <v>405</v>
      </c>
      <c r="E16" s="104">
        <v>2.62</v>
      </c>
      <c r="F16" s="105" t="s">
        <v>406</v>
      </c>
      <c r="H16" s="88">
        <f t="shared" si="0"/>
        <v>2.6199999999999999E-3</v>
      </c>
      <c r="I16" s="87" t="s">
        <v>407</v>
      </c>
      <c r="J16" s="87" t="s">
        <v>408</v>
      </c>
    </row>
    <row r="17" spans="2:10">
      <c r="B17" s="88">
        <v>11</v>
      </c>
      <c r="C17" s="104" t="s">
        <v>413</v>
      </c>
      <c r="D17" s="105" t="s">
        <v>405</v>
      </c>
      <c r="E17" s="104">
        <v>2.48</v>
      </c>
      <c r="F17" s="105" t="s">
        <v>406</v>
      </c>
      <c r="H17" s="88">
        <f t="shared" si="0"/>
        <v>2.48E-3</v>
      </c>
      <c r="I17" s="87" t="s">
        <v>407</v>
      </c>
      <c r="J17" s="87" t="s">
        <v>408</v>
      </c>
    </row>
  </sheetData>
  <sheetProtection sheet="1" objects="1" scenarios="1"/>
  <mergeCells count="5">
    <mergeCell ref="B2:B3"/>
    <mergeCell ref="C2:I2"/>
    <mergeCell ref="C3:E3"/>
    <mergeCell ref="E5:F5"/>
    <mergeCell ref="H5:I5"/>
  </mergeCells>
  <phoneticPr fontId="15"/>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468D7-DE9C-4A3E-BC5B-9D8540927B92}">
  <sheetPr>
    <tabColor rgb="FFFFC000"/>
    <pageSetUpPr fitToPage="1"/>
  </sheetPr>
  <dimension ref="A1:X85"/>
  <sheetViews>
    <sheetView showGridLines="0" view="pageBreakPreview" zoomScale="90" zoomScaleNormal="100" zoomScaleSheetLayoutView="90" workbookViewId="0">
      <selection activeCell="C17" sqref="C17:Y17"/>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85" t="s">
        <v>512</v>
      </c>
      <c r="B1" s="885"/>
      <c r="C1" s="885"/>
      <c r="D1" s="885"/>
      <c r="E1" s="885"/>
      <c r="F1" s="885"/>
      <c r="G1" s="885"/>
      <c r="H1" s="885"/>
      <c r="I1" s="885"/>
      <c r="J1" s="885"/>
      <c r="K1" s="885"/>
    </row>
    <row r="2" spans="1:24" ht="15" customHeight="1">
      <c r="B2" s="61" t="str" cm="1">
        <f t="array" aca="1" ref="B2" ca="1">"対策個票"&amp;RIGHT(CELL("filename",A2),1)</f>
        <v>対策個票2</v>
      </c>
    </row>
    <row r="3" spans="1:24" ht="15" customHeight="1">
      <c r="A3" s="62"/>
      <c r="B3" s="62"/>
      <c r="C3" s="62"/>
      <c r="D3" s="62"/>
      <c r="E3" s="62"/>
      <c r="F3" s="62"/>
      <c r="G3" s="62"/>
      <c r="H3" s="62"/>
      <c r="I3" s="62"/>
      <c r="J3" s="62"/>
    </row>
    <row r="4" spans="1:24" ht="15" customHeight="1">
      <c r="A4" s="63"/>
      <c r="B4" s="64" t="s">
        <v>300</v>
      </c>
      <c r="C4" s="63"/>
      <c r="D4" s="63"/>
      <c r="E4" s="63"/>
      <c r="F4" s="63"/>
      <c r="J4" s="63"/>
      <c r="W4" s="63"/>
      <c r="X4" s="63"/>
    </row>
    <row r="5" spans="1:24" ht="15" customHeight="1">
      <c r="A5" s="62"/>
      <c r="B5" s="854" t="s">
        <v>631</v>
      </c>
      <c r="C5" s="854"/>
      <c r="D5" s="253" t="s">
        <v>617</v>
      </c>
      <c r="F5" s="60" t="s">
        <v>569</v>
      </c>
      <c r="I5" s="62"/>
      <c r="J5" s="62"/>
    </row>
    <row r="6" spans="1:24" ht="15" customHeight="1">
      <c r="A6" s="62"/>
      <c r="B6" s="63"/>
      <c r="C6" s="63"/>
      <c r="D6" s="63" t="s">
        <v>570</v>
      </c>
      <c r="F6" s="60" t="s">
        <v>691</v>
      </c>
      <c r="I6" s="62"/>
      <c r="J6" s="62"/>
    </row>
    <row r="7" spans="1:24" ht="15" customHeight="1">
      <c r="A7" s="62"/>
      <c r="B7" s="63"/>
      <c r="C7" s="63"/>
      <c r="E7" s="90" t="s">
        <v>598</v>
      </c>
      <c r="G7" s="60" t="s">
        <v>689</v>
      </c>
      <c r="H7" s="62"/>
      <c r="I7" s="62"/>
    </row>
    <row r="8" spans="1:24" ht="15" customHeight="1">
      <c r="A8" s="62"/>
      <c r="F8" s="60" t="s">
        <v>692</v>
      </c>
      <c r="I8" s="62"/>
      <c r="J8" s="62"/>
    </row>
    <row r="9" spans="1:24" ht="15" customHeight="1">
      <c r="A9" s="62"/>
      <c r="G9" s="60" t="s">
        <v>690</v>
      </c>
      <c r="I9" s="62"/>
      <c r="J9" s="62"/>
    </row>
    <row r="10" spans="1:24" ht="15" customHeight="1"/>
    <row r="11" spans="1:24" ht="15" customHeight="1">
      <c r="B11" s="854" t="s">
        <v>348</v>
      </c>
      <c r="C11" s="855" t="s">
        <v>349</v>
      </c>
      <c r="D11" s="855"/>
      <c r="E11" s="118" t="s">
        <v>350</v>
      </c>
      <c r="F11" s="856"/>
      <c r="G11" s="856"/>
      <c r="H11" s="856"/>
      <c r="I11" s="856"/>
      <c r="J11" s="856"/>
    </row>
    <row r="12" spans="1:24" ht="15" hidden="1" customHeight="1">
      <c r="B12" s="854"/>
      <c r="C12" s="855"/>
      <c r="D12" s="855"/>
      <c r="E12" s="118" t="s">
        <v>344</v>
      </c>
      <c r="F12" s="857"/>
      <c r="G12" s="857"/>
      <c r="H12" s="857"/>
      <c r="I12" s="857"/>
      <c r="J12" s="857"/>
      <c r="M12" s="89" t="s">
        <v>281</v>
      </c>
    </row>
    <row r="13" spans="1:24" ht="15" customHeight="1">
      <c r="B13" s="67" t="s">
        <v>351</v>
      </c>
      <c r="C13" s="855" t="s">
        <v>352</v>
      </c>
      <c r="D13" s="855"/>
      <c r="E13" s="855"/>
      <c r="F13" s="861">
        <f>IF($G$23=$M$13,G24,H46-H64)</f>
        <v>0</v>
      </c>
      <c r="G13" s="862"/>
      <c r="H13" s="862"/>
      <c r="I13" s="862"/>
      <c r="J13" s="863"/>
      <c r="M13" s="60" t="s">
        <v>441</v>
      </c>
    </row>
    <row r="14" spans="1:24" ht="15" customHeight="1">
      <c r="B14" s="67" t="s">
        <v>353</v>
      </c>
      <c r="C14" s="855" t="s">
        <v>354</v>
      </c>
      <c r="D14" s="855"/>
      <c r="E14" s="855"/>
      <c r="F14" s="864">
        <f>IF($G$23=$M$13,ROUNDDOWN((G25+G27-G26-G28)*1000,0),ROUNDDOWN((K46-K64),0))</f>
        <v>0</v>
      </c>
      <c r="G14" s="865"/>
      <c r="H14" s="865"/>
      <c r="I14" s="865"/>
      <c r="J14" s="866"/>
      <c r="M14" s="60" t="s">
        <v>442</v>
      </c>
    </row>
    <row r="15" spans="1:24" ht="22" customHeight="1">
      <c r="B15" s="872" t="s">
        <v>24</v>
      </c>
      <c r="C15" s="875" t="s">
        <v>530</v>
      </c>
      <c r="D15" s="859" t="s">
        <v>531</v>
      </c>
      <c r="E15" s="860"/>
      <c r="F15" s="858"/>
      <c r="G15" s="858"/>
      <c r="H15" s="858"/>
      <c r="I15" s="858"/>
      <c r="J15" s="858"/>
      <c r="K15" s="142"/>
      <c r="L15" s="139"/>
    </row>
    <row r="16" spans="1:24" ht="30" customHeight="1">
      <c r="B16" s="873"/>
      <c r="C16" s="876"/>
      <c r="D16" s="878" t="s">
        <v>532</v>
      </c>
      <c r="E16" s="879"/>
      <c r="F16" s="855" t="s">
        <v>533</v>
      </c>
      <c r="G16" s="855"/>
      <c r="H16" s="858"/>
      <c r="I16" s="858"/>
      <c r="J16" s="858"/>
      <c r="K16" s="141"/>
    </row>
    <row r="17" spans="2:11" ht="15" customHeight="1">
      <c r="B17" s="873"/>
      <c r="C17" s="876"/>
      <c r="D17" s="880"/>
      <c r="E17" s="881"/>
      <c r="F17" s="855" t="s">
        <v>534</v>
      </c>
      <c r="G17" s="855"/>
      <c r="H17" s="858"/>
      <c r="I17" s="858"/>
      <c r="J17" s="858"/>
      <c r="K17" s="141"/>
    </row>
    <row r="18" spans="2:11" ht="15" customHeight="1">
      <c r="B18" s="873"/>
      <c r="C18" s="876"/>
      <c r="D18" s="880"/>
      <c r="E18" s="881"/>
      <c r="F18" s="855" t="s">
        <v>535</v>
      </c>
      <c r="G18" s="855"/>
      <c r="H18" s="858"/>
      <c r="I18" s="858"/>
      <c r="J18" s="858"/>
      <c r="K18" s="141"/>
    </row>
    <row r="19" spans="2:11" ht="15" customHeight="1">
      <c r="B19" s="873"/>
      <c r="C19" s="876"/>
      <c r="D19" s="880"/>
      <c r="E19" s="881"/>
      <c r="F19" s="884" t="s">
        <v>536</v>
      </c>
      <c r="G19" s="884"/>
      <c r="H19" s="858"/>
      <c r="I19" s="858"/>
      <c r="J19" s="858"/>
      <c r="K19" s="141"/>
    </row>
    <row r="20" spans="2:11" ht="15" customHeight="1">
      <c r="B20" s="874"/>
      <c r="C20" s="877"/>
      <c r="D20" s="882"/>
      <c r="E20" s="883"/>
      <c r="F20" s="855" t="s">
        <v>537</v>
      </c>
      <c r="G20" s="855"/>
      <c r="H20" s="858"/>
      <c r="I20" s="858"/>
      <c r="J20" s="858"/>
      <c r="K20" s="141"/>
    </row>
    <row r="21" spans="2:11" ht="15" customHeight="1">
      <c r="B21" s="64" t="s">
        <v>347</v>
      </c>
      <c r="E21" s="90"/>
    </row>
    <row r="22" spans="2:11" ht="15" customHeight="1">
      <c r="B22" s="64"/>
      <c r="E22" s="90"/>
    </row>
    <row r="23" spans="2:11" ht="15" customHeight="1">
      <c r="B23" s="855" t="s">
        <v>538</v>
      </c>
      <c r="C23" s="855"/>
      <c r="D23" s="855"/>
      <c r="E23" s="855"/>
      <c r="F23" s="855"/>
      <c r="G23" s="112" t="s">
        <v>442</v>
      </c>
      <c r="H23" s="55" t="s">
        <v>283</v>
      </c>
    </row>
    <row r="24" spans="2:11" ht="15" customHeight="1">
      <c r="B24" s="855" t="s">
        <v>443</v>
      </c>
      <c r="C24" s="855"/>
      <c r="D24" s="855"/>
      <c r="E24" s="855"/>
      <c r="F24" s="855"/>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5" t="s">
        <v>453</v>
      </c>
      <c r="C25" s="855"/>
      <c r="D25" s="855" t="s">
        <v>444</v>
      </c>
      <c r="E25" s="855"/>
      <c r="F25" s="855"/>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5"/>
      <c r="C26" s="855"/>
      <c r="D26" s="855" t="s">
        <v>445</v>
      </c>
      <c r="E26" s="855"/>
      <c r="F26" s="855"/>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7" t="s">
        <v>457</v>
      </c>
      <c r="C27" s="867"/>
      <c r="D27" s="126" t="s">
        <v>444</v>
      </c>
      <c r="E27" s="854" t="s">
        <v>458</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7"/>
      <c r="C28" s="867"/>
      <c r="D28" s="126" t="s">
        <v>445</v>
      </c>
      <c r="E28" s="854"/>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8" t="s">
        <v>301</v>
      </c>
      <c r="C31" s="871" t="str">
        <f>IF(G23=M13,"記入不要","対策実施【前】")</f>
        <v>対策実施【前】</v>
      </c>
      <c r="D31" s="871"/>
      <c r="E31" s="871"/>
      <c r="F31" s="871"/>
      <c r="G31" s="871"/>
      <c r="H31" s="871"/>
      <c r="I31" s="871"/>
      <c r="J31" s="871"/>
      <c r="K31" s="871"/>
    </row>
    <row r="32" spans="2:11">
      <c r="B32" s="869"/>
      <c r="C32" s="604" t="s">
        <v>355</v>
      </c>
      <c r="D32" s="608" t="s">
        <v>304</v>
      </c>
      <c r="E32" s="609"/>
      <c r="F32" s="608" t="s">
        <v>305</v>
      </c>
      <c r="G32" s="609"/>
      <c r="H32" s="65" t="s">
        <v>306</v>
      </c>
      <c r="I32" s="608" t="s">
        <v>342</v>
      </c>
      <c r="J32" s="609"/>
      <c r="K32" s="65" t="s">
        <v>356</v>
      </c>
    </row>
    <row r="33" spans="2:13" s="63" customFormat="1" ht="30">
      <c r="B33" s="870"/>
      <c r="C33" s="605"/>
      <c r="D33" s="68" t="s">
        <v>357</v>
      </c>
      <c r="E33" s="68" t="s">
        <v>358</v>
      </c>
      <c r="F33" s="68" t="s">
        <v>359</v>
      </c>
      <c r="G33" s="68" t="s">
        <v>358</v>
      </c>
      <c r="H33" s="68" t="s">
        <v>311</v>
      </c>
      <c r="I33" s="68" t="s">
        <v>360</v>
      </c>
      <c r="J33" s="67" t="s">
        <v>358</v>
      </c>
      <c r="K33" s="68" t="s">
        <v>361</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362</v>
      </c>
      <c r="F42" s="111"/>
      <c r="G42" s="110" t="s">
        <v>363</v>
      </c>
      <c r="H42" s="153">
        <f t="shared" ref="H42:H43" si="2">D42*F42</f>
        <v>0</v>
      </c>
      <c r="I42" s="113"/>
      <c r="J42" s="110" t="s">
        <v>364</v>
      </c>
      <c r="K42" s="156">
        <f t="shared" si="1"/>
        <v>0</v>
      </c>
    </row>
    <row r="43" spans="2:13" ht="15" customHeight="1">
      <c r="B43" s="72">
        <v>10</v>
      </c>
      <c r="C43" s="110"/>
      <c r="D43" s="111"/>
      <c r="E43" s="110" t="s">
        <v>365</v>
      </c>
      <c r="F43" s="111"/>
      <c r="G43" s="110" t="s">
        <v>366</v>
      </c>
      <c r="H43" s="153">
        <f t="shared" si="2"/>
        <v>0</v>
      </c>
      <c r="I43" s="113"/>
      <c r="J43" s="110" t="s">
        <v>367</v>
      </c>
      <c r="K43" s="156">
        <f t="shared" si="1"/>
        <v>0</v>
      </c>
    </row>
    <row r="44" spans="2:13" ht="15" customHeight="1">
      <c r="B44" s="72" t="s">
        <v>368</v>
      </c>
      <c r="C44" s="896" t="s">
        <v>369</v>
      </c>
      <c r="D44" s="897"/>
      <c r="E44" s="897"/>
      <c r="F44" s="898"/>
      <c r="G44" s="902" t="s">
        <v>350</v>
      </c>
      <c r="H44" s="904"/>
      <c r="I44" s="905"/>
      <c r="J44" s="902" t="s">
        <v>344</v>
      </c>
      <c r="K44" s="113"/>
    </row>
    <row r="45" spans="2:13" ht="15" customHeight="1">
      <c r="B45" s="72" t="s">
        <v>370</v>
      </c>
      <c r="C45" s="899"/>
      <c r="D45" s="900"/>
      <c r="E45" s="900"/>
      <c r="F45" s="901"/>
      <c r="G45" s="903"/>
      <c r="H45" s="904"/>
      <c r="I45" s="905"/>
      <c r="J45" s="903"/>
      <c r="K45" s="113"/>
    </row>
    <row r="46" spans="2:13" ht="15" customHeight="1">
      <c r="B46" s="73"/>
      <c r="C46" s="75"/>
      <c r="D46" s="92"/>
      <c r="E46" s="73"/>
      <c r="F46" s="93"/>
      <c r="G46" s="72" t="s">
        <v>371</v>
      </c>
      <c r="H46" s="153">
        <f>SUM(H34:H43)</f>
        <v>0</v>
      </c>
      <c r="I46" s="94"/>
      <c r="J46" s="71" t="s">
        <v>372</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8" t="s">
        <v>301</v>
      </c>
      <c r="C49" s="871" t="str">
        <f>IF(G23=M13,"記入不要","対策実施【計画】")</f>
        <v>対策実施【計画】</v>
      </c>
      <c r="D49" s="871"/>
      <c r="E49" s="871"/>
      <c r="F49" s="871"/>
      <c r="G49" s="871"/>
      <c r="H49" s="871"/>
      <c r="I49" s="871"/>
      <c r="J49" s="871"/>
      <c r="K49" s="871"/>
    </row>
    <row r="50" spans="2:13">
      <c r="B50" s="869"/>
      <c r="C50" s="604" t="s">
        <v>355</v>
      </c>
      <c r="D50" s="608" t="s">
        <v>304</v>
      </c>
      <c r="E50" s="609"/>
      <c r="F50" s="608" t="s">
        <v>305</v>
      </c>
      <c r="G50" s="609"/>
      <c r="H50" s="65" t="s">
        <v>306</v>
      </c>
      <c r="I50" s="608" t="s">
        <v>342</v>
      </c>
      <c r="J50" s="609"/>
      <c r="K50" s="65" t="s">
        <v>356</v>
      </c>
    </row>
    <row r="51" spans="2:13" s="63" customFormat="1" ht="30">
      <c r="B51" s="870"/>
      <c r="C51" s="605"/>
      <c r="D51" s="68" t="s">
        <v>357</v>
      </c>
      <c r="E51" s="68" t="s">
        <v>358</v>
      </c>
      <c r="F51" s="68" t="s">
        <v>359</v>
      </c>
      <c r="G51" s="68" t="s">
        <v>358</v>
      </c>
      <c r="H51" s="68" t="s">
        <v>311</v>
      </c>
      <c r="I51" s="68" t="s">
        <v>360</v>
      </c>
      <c r="J51" s="67" t="s">
        <v>358</v>
      </c>
      <c r="K51" s="68" t="s">
        <v>361</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ref="H53:H59" si="5">IFERROR(D53*F53,0)</f>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5"/>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5"/>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5"/>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5"/>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5"/>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5"/>
        <v>0</v>
      </c>
      <c r="I59" s="113"/>
      <c r="J59" s="152" t="str">
        <f>IFERROR(VLOOKUP($C59,【非表示】排出係数!$C$7:$J$17,8,FALSE),"")</f>
        <v/>
      </c>
      <c r="K59" s="156">
        <f t="shared" si="4"/>
        <v>0</v>
      </c>
    </row>
    <row r="60" spans="2:13" ht="15" customHeight="1">
      <c r="B60" s="72">
        <v>9</v>
      </c>
      <c r="C60" s="110"/>
      <c r="D60" s="111"/>
      <c r="E60" s="110" t="s">
        <v>373</v>
      </c>
      <c r="F60" s="111"/>
      <c r="G60" s="110" t="s">
        <v>374</v>
      </c>
      <c r="H60" s="153">
        <f t="shared" ref="H60:H61" si="6">D60*F60</f>
        <v>0</v>
      </c>
      <c r="I60" s="113"/>
      <c r="J60" s="110" t="s">
        <v>375</v>
      </c>
      <c r="K60" s="156">
        <f t="shared" si="4"/>
        <v>0</v>
      </c>
    </row>
    <row r="61" spans="2:13" ht="15" customHeight="1">
      <c r="B61" s="72">
        <v>10</v>
      </c>
      <c r="C61" s="110"/>
      <c r="D61" s="111"/>
      <c r="E61" s="110" t="s">
        <v>376</v>
      </c>
      <c r="F61" s="111"/>
      <c r="G61" s="110" t="s">
        <v>377</v>
      </c>
      <c r="H61" s="153">
        <f t="shared" si="6"/>
        <v>0</v>
      </c>
      <c r="I61" s="113"/>
      <c r="J61" s="110" t="s">
        <v>378</v>
      </c>
      <c r="K61" s="156">
        <f t="shared" si="4"/>
        <v>0</v>
      </c>
    </row>
    <row r="62" spans="2:13" ht="15" customHeight="1">
      <c r="B62" s="72" t="s">
        <v>368</v>
      </c>
      <c r="C62" s="896" t="s">
        <v>369</v>
      </c>
      <c r="D62" s="897"/>
      <c r="E62" s="897"/>
      <c r="F62" s="898"/>
      <c r="G62" s="902" t="s">
        <v>350</v>
      </c>
      <c r="H62" s="904"/>
      <c r="I62" s="905"/>
      <c r="J62" s="902" t="s">
        <v>344</v>
      </c>
      <c r="K62" s="113"/>
    </row>
    <row r="63" spans="2:13" ht="15" customHeight="1">
      <c r="B63" s="72" t="s">
        <v>370</v>
      </c>
      <c r="C63" s="899"/>
      <c r="D63" s="900"/>
      <c r="E63" s="900"/>
      <c r="F63" s="901"/>
      <c r="G63" s="903"/>
      <c r="H63" s="904"/>
      <c r="I63" s="905"/>
      <c r="J63" s="903"/>
      <c r="K63" s="113"/>
    </row>
    <row r="64" spans="2:13" ht="15" customHeight="1">
      <c r="B64" s="73"/>
      <c r="C64" s="91"/>
      <c r="D64" s="92"/>
      <c r="E64" s="73"/>
      <c r="F64" s="93"/>
      <c r="G64" s="72" t="s">
        <v>371</v>
      </c>
      <c r="H64" s="153">
        <f>SUM(H52:H61)</f>
        <v>0</v>
      </c>
      <c r="I64" s="94"/>
      <c r="J64" s="71" t="s">
        <v>372</v>
      </c>
      <c r="K64" s="156">
        <f>SUM(K52:K63)</f>
        <v>0</v>
      </c>
    </row>
    <row r="65" spans="1:11" ht="15" customHeight="1">
      <c r="B65" s="77"/>
      <c r="C65" s="76" t="s">
        <v>454</v>
      </c>
      <c r="D65" s="79"/>
      <c r="E65" s="77"/>
      <c r="F65" s="79"/>
      <c r="G65" s="77"/>
      <c r="H65" s="77"/>
      <c r="I65" s="77"/>
      <c r="J65" s="77"/>
      <c r="K65" s="95"/>
    </row>
    <row r="66" spans="1:11" s="54" customFormat="1">
      <c r="A66" s="60"/>
      <c r="B66" s="96"/>
      <c r="C66" s="85" t="s">
        <v>446</v>
      </c>
    </row>
    <row r="67" spans="1:11" s="54" customFormat="1">
      <c r="A67" s="60"/>
      <c r="C67" s="85" t="s">
        <v>447</v>
      </c>
    </row>
    <row r="68" spans="1:11" s="54" customFormat="1">
      <c r="A68" s="60"/>
      <c r="B68" s="97"/>
      <c r="C68" s="98" t="s">
        <v>448</v>
      </c>
      <c r="D68" s="97"/>
      <c r="E68" s="97"/>
      <c r="F68" s="97"/>
      <c r="G68" s="97"/>
      <c r="H68" s="97"/>
    </row>
    <row r="69" spans="1:11" s="54" customFormat="1">
      <c r="A69" s="60"/>
      <c r="B69" s="97"/>
      <c r="C69" s="98" t="s">
        <v>449</v>
      </c>
      <c r="D69" s="97"/>
      <c r="E69" s="97"/>
      <c r="F69" s="97"/>
      <c r="G69" s="97"/>
      <c r="H69" s="97"/>
    </row>
    <row r="70" spans="1:11" s="54" customFormat="1" ht="13" customHeight="1">
      <c r="A70" s="60"/>
      <c r="B70" s="99"/>
      <c r="C70" s="85" t="s">
        <v>450</v>
      </c>
      <c r="D70" s="99"/>
      <c r="E70" s="99"/>
      <c r="F70" s="99"/>
      <c r="G70" s="99"/>
      <c r="H70" s="99"/>
    </row>
    <row r="71" spans="1:11" s="54" customFormat="1">
      <c r="A71" s="60"/>
      <c r="C71" s="64" t="s">
        <v>451</v>
      </c>
    </row>
    <row r="72" spans="1:11">
      <c r="C72" s="100" t="s">
        <v>452</v>
      </c>
    </row>
    <row r="73" spans="1:11">
      <c r="C73" s="138" t="s">
        <v>478</v>
      </c>
    </row>
    <row r="74" spans="1:11">
      <c r="C74" s="138" t="str">
        <f>"    "&amp;【非表示】排出係数!$C$2</f>
        <v xml:space="preserve">    地球温暖化対策事業効果算定ガイドブック＜補助事業申請者用＞　（令和７年３月改訂）</v>
      </c>
    </row>
    <row r="75" spans="1:11">
      <c r="C75" s="151" t="s">
        <v>547</v>
      </c>
    </row>
    <row r="76" spans="1:11">
      <c r="C76" s="151" t="s">
        <v>548</v>
      </c>
    </row>
    <row r="77" spans="1:11">
      <c r="C77" s="122" t="s">
        <v>439</v>
      </c>
    </row>
    <row r="78" spans="1:11">
      <c r="C78" s="120" t="s">
        <v>431</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6" t="s">
        <v>467</v>
      </c>
      <c r="C81" s="887"/>
      <c r="D81" s="887"/>
      <c r="E81" s="887"/>
      <c r="F81" s="887"/>
      <c r="G81" s="887"/>
      <c r="H81" s="887"/>
      <c r="I81" s="887"/>
      <c r="J81" s="887"/>
      <c r="K81" s="888"/>
    </row>
    <row r="82" spans="1:11" ht="409.5" customHeight="1">
      <c r="B82" s="889"/>
      <c r="C82" s="890"/>
      <c r="D82" s="890"/>
      <c r="E82" s="890"/>
      <c r="F82" s="890"/>
      <c r="G82" s="890"/>
      <c r="H82" s="890"/>
      <c r="I82" s="890"/>
      <c r="J82" s="890"/>
      <c r="K82" s="891"/>
    </row>
    <row r="83" spans="1:11" ht="244" customHeight="1">
      <c r="B83" s="892"/>
      <c r="C83" s="893"/>
      <c r="D83" s="893"/>
      <c r="E83" s="893"/>
      <c r="F83" s="893"/>
      <c r="G83" s="893"/>
      <c r="H83" s="893"/>
      <c r="I83" s="893"/>
      <c r="J83" s="893"/>
      <c r="K83" s="894"/>
    </row>
    <row r="84" spans="1:11" ht="6.75" customHeight="1">
      <c r="A84" s="63"/>
      <c r="B84" s="63"/>
      <c r="C84" s="63"/>
      <c r="D84" s="63"/>
      <c r="E84" s="63"/>
      <c r="F84" s="63"/>
      <c r="G84" s="63"/>
      <c r="H84" s="63"/>
      <c r="I84" s="63"/>
      <c r="J84" s="63"/>
    </row>
    <row r="85" spans="1:11" ht="18" customHeight="1">
      <c r="A85" s="885"/>
      <c r="B85" s="885"/>
      <c r="C85" s="885"/>
      <c r="D85" s="885"/>
      <c r="E85" s="885"/>
      <c r="F85" s="885"/>
      <c r="G85" s="885"/>
      <c r="H85" s="885"/>
      <c r="I85" s="885"/>
      <c r="J85" s="885"/>
    </row>
  </sheetData>
  <sheetProtection algorithmName="SHA-512" hashValue="hEPomahvpDJvBt/iecFcnLxBBeoLFGRPHNQoWpJXGxwG4modbQfUIsZcHIWOyJ8tGNQPtlSCCAWuiNBuHozq8A==" saltValue="RLIm34szr9RkX944BVPa3g==" spinCount="100000" sheet="1" formatCells="0" formatColumns="0" formatRows="0" insertColumns="0" insertRows="0" insertHyperlinks="0" deleteColumns="0" deleteRows="0" sort="0"/>
  <mergeCells count="57">
    <mergeCell ref="A1:K1"/>
    <mergeCell ref="B11:B12"/>
    <mergeCell ref="C11:D12"/>
    <mergeCell ref="F11:J11"/>
    <mergeCell ref="F12:J12"/>
    <mergeCell ref="B5:C5"/>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7" priority="2">
      <formula>$D$5="自主的対策(総事業費に含まれる)"</formula>
    </cfRule>
  </conditionalFormatting>
  <conditionalFormatting sqref="K15:L20">
    <cfRule type="expression" dxfId="16" priority="1">
      <formula>$D$5="自主的対策(総事業費に含まれない)"</formula>
    </cfRule>
  </conditionalFormatting>
  <dataValidations count="2">
    <dataValidation type="list" allowBlank="1" showInputMessage="1" showErrorMessage="1" sqref="G23" xr:uid="{50AD4C98-ECBF-4F09-98D2-9809938D9521}">
      <formula1>$M$13:$M$14</formula1>
    </dataValidation>
    <dataValidation type="list" showInputMessage="1" showErrorMessage="1" sqref="D5" xr:uid="{FB1D6370-CF32-4B8A-9ADF-55A92F27FD79}">
      <formula1>"－,1,2,3,4,5,"</formula1>
    </dataValidation>
  </dataValidations>
  <pageMargins left="0.70866141732283472" right="0.31496062992125984" top="0.74803149606299213" bottom="0.35433070866141736" header="0.31496062992125984" footer="0.31496062992125984"/>
  <pageSetup paperSize="9" scale="37" orientation="portrait" r:id="rId1"/>
  <headerFooter>
    <oddFooter>&amp;Lsf07Hb2_f2_r1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2F0C0DF-C58A-4FC1-8BF1-7F03B60C8746}">
          <x14:formula1>
            <xm:f>【非表示】排出係数!$C$7:$C$17</xm:f>
          </x14:formula1>
          <xm:sqref>C34:C41 C52:C59</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92F0E-3C7D-488F-9C7B-EBB548296FCF}">
  <sheetPr>
    <tabColor rgb="FFFFC000"/>
    <pageSetUpPr fitToPage="1"/>
  </sheetPr>
  <dimension ref="A1:X85"/>
  <sheetViews>
    <sheetView showGridLines="0" view="pageBreakPreview" topLeftCell="A56" zoomScale="90" zoomScaleNormal="90" zoomScaleSheetLayoutView="90" workbookViewId="0">
      <selection activeCell="C17" sqref="C17:Y17"/>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85" t="s">
        <v>512</v>
      </c>
      <c r="B1" s="885"/>
      <c r="C1" s="885"/>
      <c r="D1" s="885"/>
      <c r="E1" s="885"/>
      <c r="F1" s="885"/>
      <c r="G1" s="885"/>
      <c r="H1" s="885"/>
      <c r="I1" s="885"/>
      <c r="J1" s="885"/>
      <c r="K1" s="885"/>
    </row>
    <row r="2" spans="1:24" ht="15" customHeight="1">
      <c r="B2" s="61" t="str" cm="1">
        <f t="array" aca="1" ref="B2" ca="1">"対策個票"&amp;RIGHT(CELL("filename",A2),1)</f>
        <v>対策個票3</v>
      </c>
    </row>
    <row r="3" spans="1:24" ht="15" customHeight="1">
      <c r="A3" s="62"/>
      <c r="B3" s="62"/>
      <c r="C3" s="62"/>
      <c r="D3" s="62"/>
      <c r="E3" s="62"/>
      <c r="F3" s="62"/>
      <c r="G3" s="62"/>
      <c r="H3" s="62"/>
      <c r="I3" s="62"/>
      <c r="J3" s="62"/>
    </row>
    <row r="4" spans="1:24" ht="15" customHeight="1">
      <c r="A4" s="63"/>
      <c r="B4" s="64" t="s">
        <v>300</v>
      </c>
      <c r="C4" s="63"/>
      <c r="D4" s="63"/>
      <c r="E4" s="63"/>
      <c r="F4" s="63"/>
      <c r="J4" s="63"/>
      <c r="W4" s="63"/>
      <c r="X4" s="63"/>
    </row>
    <row r="5" spans="1:24" ht="15" customHeight="1">
      <c r="A5" s="62"/>
      <c r="B5" s="854" t="s">
        <v>631</v>
      </c>
      <c r="C5" s="854"/>
      <c r="D5" s="253" t="s">
        <v>617</v>
      </c>
      <c r="F5" s="60" t="s">
        <v>569</v>
      </c>
      <c r="I5" s="62"/>
      <c r="J5" s="62"/>
    </row>
    <row r="6" spans="1:24" ht="15" customHeight="1">
      <c r="A6" s="62"/>
      <c r="B6" s="63"/>
      <c r="C6" s="63"/>
      <c r="D6" s="63" t="s">
        <v>570</v>
      </c>
      <c r="F6" s="60" t="s">
        <v>691</v>
      </c>
      <c r="I6" s="62"/>
      <c r="J6" s="62"/>
    </row>
    <row r="7" spans="1:24" ht="15" customHeight="1">
      <c r="A7" s="62"/>
      <c r="B7" s="63"/>
      <c r="C7" s="63"/>
      <c r="E7" s="90" t="s">
        <v>598</v>
      </c>
      <c r="G7" s="60" t="s">
        <v>689</v>
      </c>
      <c r="H7" s="62"/>
      <c r="I7" s="62"/>
    </row>
    <row r="8" spans="1:24" ht="15" customHeight="1">
      <c r="A8" s="62"/>
      <c r="F8" s="60" t="s">
        <v>692</v>
      </c>
      <c r="I8" s="62"/>
      <c r="J8" s="62"/>
    </row>
    <row r="9" spans="1:24" ht="15" customHeight="1">
      <c r="A9" s="62"/>
      <c r="G9" s="60" t="s">
        <v>690</v>
      </c>
      <c r="I9" s="62"/>
      <c r="J9" s="62"/>
    </row>
    <row r="10" spans="1:24" ht="15" customHeight="1"/>
    <row r="11" spans="1:24" ht="15" customHeight="1">
      <c r="B11" s="854" t="s">
        <v>348</v>
      </c>
      <c r="C11" s="855" t="s">
        <v>349</v>
      </c>
      <c r="D11" s="855"/>
      <c r="E11" s="118" t="s">
        <v>350</v>
      </c>
      <c r="F11" s="856"/>
      <c r="G11" s="856"/>
      <c r="H11" s="856"/>
      <c r="I11" s="856"/>
      <c r="J11" s="856"/>
    </row>
    <row r="12" spans="1:24" ht="15" hidden="1" customHeight="1">
      <c r="B12" s="854"/>
      <c r="C12" s="855"/>
      <c r="D12" s="855"/>
      <c r="E12" s="118" t="s">
        <v>344</v>
      </c>
      <c r="F12" s="857"/>
      <c r="G12" s="857"/>
      <c r="H12" s="857"/>
      <c r="I12" s="857"/>
      <c r="J12" s="857"/>
      <c r="M12" s="89" t="s">
        <v>281</v>
      </c>
    </row>
    <row r="13" spans="1:24" ht="15" customHeight="1">
      <c r="B13" s="67" t="s">
        <v>351</v>
      </c>
      <c r="C13" s="855" t="s">
        <v>352</v>
      </c>
      <c r="D13" s="855"/>
      <c r="E13" s="855"/>
      <c r="F13" s="861">
        <f>IF($G$23=$M$13,G24,H46-H64)</f>
        <v>0</v>
      </c>
      <c r="G13" s="862"/>
      <c r="H13" s="862"/>
      <c r="I13" s="862"/>
      <c r="J13" s="863"/>
      <c r="M13" s="60" t="s">
        <v>441</v>
      </c>
    </row>
    <row r="14" spans="1:24" ht="15" customHeight="1">
      <c r="B14" s="67" t="s">
        <v>353</v>
      </c>
      <c r="C14" s="855" t="s">
        <v>354</v>
      </c>
      <c r="D14" s="855"/>
      <c r="E14" s="855"/>
      <c r="F14" s="864">
        <f>IF($G$23=$M$13,ROUNDDOWN((G25+G27-G26-G28)*1000,0),ROUNDDOWN((K46-K64),0))</f>
        <v>0</v>
      </c>
      <c r="G14" s="865"/>
      <c r="H14" s="865"/>
      <c r="I14" s="865"/>
      <c r="J14" s="866"/>
      <c r="M14" s="60" t="s">
        <v>442</v>
      </c>
    </row>
    <row r="15" spans="1:24" ht="22" customHeight="1">
      <c r="B15" s="872" t="s">
        <v>24</v>
      </c>
      <c r="C15" s="875" t="s">
        <v>530</v>
      </c>
      <c r="D15" s="859" t="s">
        <v>531</v>
      </c>
      <c r="E15" s="860"/>
      <c r="F15" s="858"/>
      <c r="G15" s="858"/>
      <c r="H15" s="858"/>
      <c r="I15" s="858"/>
      <c r="J15" s="858"/>
      <c r="K15" s="142"/>
      <c r="L15" s="139"/>
    </row>
    <row r="16" spans="1:24" ht="30" customHeight="1">
      <c r="B16" s="873"/>
      <c r="C16" s="876"/>
      <c r="D16" s="878" t="s">
        <v>532</v>
      </c>
      <c r="E16" s="879"/>
      <c r="F16" s="855" t="s">
        <v>533</v>
      </c>
      <c r="G16" s="855"/>
      <c r="H16" s="858"/>
      <c r="I16" s="858"/>
      <c r="J16" s="858"/>
      <c r="K16" s="141"/>
    </row>
    <row r="17" spans="2:11" ht="15" customHeight="1">
      <c r="B17" s="873"/>
      <c r="C17" s="876"/>
      <c r="D17" s="880"/>
      <c r="E17" s="881"/>
      <c r="F17" s="855" t="s">
        <v>534</v>
      </c>
      <c r="G17" s="855"/>
      <c r="H17" s="858"/>
      <c r="I17" s="858"/>
      <c r="J17" s="858"/>
      <c r="K17" s="141"/>
    </row>
    <row r="18" spans="2:11" ht="15" customHeight="1">
      <c r="B18" s="873"/>
      <c r="C18" s="876"/>
      <c r="D18" s="880"/>
      <c r="E18" s="881"/>
      <c r="F18" s="855" t="s">
        <v>535</v>
      </c>
      <c r="G18" s="855"/>
      <c r="H18" s="858"/>
      <c r="I18" s="858"/>
      <c r="J18" s="858"/>
      <c r="K18" s="141"/>
    </row>
    <row r="19" spans="2:11" ht="15" customHeight="1">
      <c r="B19" s="873"/>
      <c r="C19" s="876"/>
      <c r="D19" s="880"/>
      <c r="E19" s="881"/>
      <c r="F19" s="884" t="s">
        <v>536</v>
      </c>
      <c r="G19" s="884"/>
      <c r="H19" s="858"/>
      <c r="I19" s="858"/>
      <c r="J19" s="858"/>
      <c r="K19" s="141"/>
    </row>
    <row r="20" spans="2:11" ht="15" customHeight="1">
      <c r="B20" s="874"/>
      <c r="C20" s="877"/>
      <c r="D20" s="882"/>
      <c r="E20" s="883"/>
      <c r="F20" s="855" t="s">
        <v>537</v>
      </c>
      <c r="G20" s="855"/>
      <c r="H20" s="858"/>
      <c r="I20" s="858"/>
      <c r="J20" s="858"/>
      <c r="K20" s="141"/>
    </row>
    <row r="21" spans="2:11" ht="15" customHeight="1">
      <c r="B21" s="64" t="s">
        <v>347</v>
      </c>
      <c r="E21" s="90"/>
    </row>
    <row r="22" spans="2:11" ht="15" customHeight="1">
      <c r="B22" s="64"/>
      <c r="E22" s="90"/>
    </row>
    <row r="23" spans="2:11" ht="15" customHeight="1">
      <c r="B23" s="855" t="s">
        <v>538</v>
      </c>
      <c r="C23" s="855"/>
      <c r="D23" s="855"/>
      <c r="E23" s="855"/>
      <c r="F23" s="855"/>
      <c r="G23" s="112" t="s">
        <v>442</v>
      </c>
      <c r="H23" s="55" t="s">
        <v>283</v>
      </c>
    </row>
    <row r="24" spans="2:11" ht="15" customHeight="1">
      <c r="B24" s="855" t="s">
        <v>443</v>
      </c>
      <c r="C24" s="855"/>
      <c r="D24" s="855"/>
      <c r="E24" s="855"/>
      <c r="F24" s="855"/>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5" t="s">
        <v>453</v>
      </c>
      <c r="C25" s="855"/>
      <c r="D25" s="855" t="s">
        <v>444</v>
      </c>
      <c r="E25" s="855"/>
      <c r="F25" s="855"/>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5"/>
      <c r="C26" s="855"/>
      <c r="D26" s="855" t="s">
        <v>445</v>
      </c>
      <c r="E26" s="855"/>
      <c r="F26" s="855"/>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7" t="s">
        <v>457</v>
      </c>
      <c r="C27" s="867"/>
      <c r="D27" s="126" t="s">
        <v>444</v>
      </c>
      <c r="E27" s="854" t="s">
        <v>458</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7"/>
      <c r="C28" s="867"/>
      <c r="D28" s="126" t="s">
        <v>445</v>
      </c>
      <c r="E28" s="854"/>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8" t="s">
        <v>301</v>
      </c>
      <c r="C31" s="871" t="str">
        <f>IF(G23=M13,"記入不要","対策実施【前】")</f>
        <v>対策実施【前】</v>
      </c>
      <c r="D31" s="871"/>
      <c r="E31" s="871"/>
      <c r="F31" s="871"/>
      <c r="G31" s="871"/>
      <c r="H31" s="871"/>
      <c r="I31" s="871"/>
      <c r="J31" s="871"/>
      <c r="K31" s="871"/>
    </row>
    <row r="32" spans="2:11">
      <c r="B32" s="869"/>
      <c r="C32" s="604" t="s">
        <v>355</v>
      </c>
      <c r="D32" s="608" t="s">
        <v>304</v>
      </c>
      <c r="E32" s="609"/>
      <c r="F32" s="608" t="s">
        <v>305</v>
      </c>
      <c r="G32" s="609"/>
      <c r="H32" s="65" t="s">
        <v>306</v>
      </c>
      <c r="I32" s="608" t="s">
        <v>342</v>
      </c>
      <c r="J32" s="609"/>
      <c r="K32" s="65" t="s">
        <v>356</v>
      </c>
    </row>
    <row r="33" spans="2:13" s="63" customFormat="1" ht="30">
      <c r="B33" s="870"/>
      <c r="C33" s="605"/>
      <c r="D33" s="68" t="s">
        <v>357</v>
      </c>
      <c r="E33" s="68" t="s">
        <v>358</v>
      </c>
      <c r="F33" s="68" t="s">
        <v>359</v>
      </c>
      <c r="G33" s="68" t="s">
        <v>358</v>
      </c>
      <c r="H33" s="68" t="s">
        <v>311</v>
      </c>
      <c r="I33" s="68" t="s">
        <v>360</v>
      </c>
      <c r="J33" s="67" t="s">
        <v>358</v>
      </c>
      <c r="K33" s="68" t="s">
        <v>361</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362</v>
      </c>
      <c r="F42" s="111"/>
      <c r="G42" s="110" t="s">
        <v>363</v>
      </c>
      <c r="H42" s="153">
        <f t="shared" ref="H42:H43" si="2">D42*F42</f>
        <v>0</v>
      </c>
      <c r="I42" s="113"/>
      <c r="J42" s="110" t="s">
        <v>364</v>
      </c>
      <c r="K42" s="156">
        <f t="shared" si="1"/>
        <v>0</v>
      </c>
    </row>
    <row r="43" spans="2:13" ht="15" customHeight="1">
      <c r="B43" s="72">
        <v>10</v>
      </c>
      <c r="C43" s="110"/>
      <c r="D43" s="111"/>
      <c r="E43" s="110" t="s">
        <v>365</v>
      </c>
      <c r="F43" s="111"/>
      <c r="G43" s="110" t="s">
        <v>366</v>
      </c>
      <c r="H43" s="153">
        <f t="shared" si="2"/>
        <v>0</v>
      </c>
      <c r="I43" s="113"/>
      <c r="J43" s="110" t="s">
        <v>367</v>
      </c>
      <c r="K43" s="156">
        <f t="shared" si="1"/>
        <v>0</v>
      </c>
    </row>
    <row r="44" spans="2:13" ht="15" customHeight="1">
      <c r="B44" s="72" t="s">
        <v>368</v>
      </c>
      <c r="C44" s="896" t="s">
        <v>369</v>
      </c>
      <c r="D44" s="897"/>
      <c r="E44" s="897"/>
      <c r="F44" s="898"/>
      <c r="G44" s="902" t="s">
        <v>350</v>
      </c>
      <c r="H44" s="904"/>
      <c r="I44" s="905"/>
      <c r="J44" s="902" t="s">
        <v>344</v>
      </c>
      <c r="K44" s="113"/>
    </row>
    <row r="45" spans="2:13" ht="15" customHeight="1">
      <c r="B45" s="72" t="s">
        <v>370</v>
      </c>
      <c r="C45" s="899"/>
      <c r="D45" s="900"/>
      <c r="E45" s="900"/>
      <c r="F45" s="901"/>
      <c r="G45" s="903"/>
      <c r="H45" s="904"/>
      <c r="I45" s="905"/>
      <c r="J45" s="903"/>
      <c r="K45" s="113"/>
    </row>
    <row r="46" spans="2:13" ht="15" customHeight="1">
      <c r="B46" s="73"/>
      <c r="C46" s="75"/>
      <c r="D46" s="92"/>
      <c r="E46" s="73"/>
      <c r="F46" s="93"/>
      <c r="G46" s="72" t="s">
        <v>371</v>
      </c>
      <c r="H46" s="153">
        <f>SUM(H34:H43)</f>
        <v>0</v>
      </c>
      <c r="I46" s="94"/>
      <c r="J46" s="71" t="s">
        <v>372</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8" t="s">
        <v>301</v>
      </c>
      <c r="C49" s="871" t="str">
        <f>IF(G23=M13,"記入不要","対策実施【計画】")</f>
        <v>対策実施【計画】</v>
      </c>
      <c r="D49" s="871"/>
      <c r="E49" s="871"/>
      <c r="F49" s="871"/>
      <c r="G49" s="871"/>
      <c r="H49" s="871"/>
      <c r="I49" s="871"/>
      <c r="J49" s="871"/>
      <c r="K49" s="871"/>
    </row>
    <row r="50" spans="2:13">
      <c r="B50" s="869"/>
      <c r="C50" s="604" t="s">
        <v>355</v>
      </c>
      <c r="D50" s="608" t="s">
        <v>304</v>
      </c>
      <c r="E50" s="609"/>
      <c r="F50" s="608" t="s">
        <v>305</v>
      </c>
      <c r="G50" s="609"/>
      <c r="H50" s="65" t="s">
        <v>306</v>
      </c>
      <c r="I50" s="608" t="s">
        <v>342</v>
      </c>
      <c r="J50" s="609"/>
      <c r="K50" s="65" t="s">
        <v>356</v>
      </c>
    </row>
    <row r="51" spans="2:13" s="63" customFormat="1" ht="30">
      <c r="B51" s="870"/>
      <c r="C51" s="605"/>
      <c r="D51" s="68" t="s">
        <v>357</v>
      </c>
      <c r="E51" s="68" t="s">
        <v>358</v>
      </c>
      <c r="F51" s="68" t="s">
        <v>359</v>
      </c>
      <c r="G51" s="68" t="s">
        <v>358</v>
      </c>
      <c r="H51" s="68" t="s">
        <v>311</v>
      </c>
      <c r="I51" s="68" t="s">
        <v>360</v>
      </c>
      <c r="J51" s="67" t="s">
        <v>358</v>
      </c>
      <c r="K51" s="68" t="s">
        <v>361</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373</v>
      </c>
      <c r="F60" s="111"/>
      <c r="G60" s="110" t="s">
        <v>374</v>
      </c>
      <c r="H60" s="153">
        <f t="shared" ref="H60:H61" si="5">D60*F60</f>
        <v>0</v>
      </c>
      <c r="I60" s="113"/>
      <c r="J60" s="110" t="s">
        <v>375</v>
      </c>
      <c r="K60" s="156">
        <f t="shared" si="4"/>
        <v>0</v>
      </c>
    </row>
    <row r="61" spans="2:13" ht="15" customHeight="1">
      <c r="B61" s="72">
        <v>10</v>
      </c>
      <c r="C61" s="110"/>
      <c r="D61" s="111"/>
      <c r="E61" s="110" t="s">
        <v>376</v>
      </c>
      <c r="F61" s="111"/>
      <c r="G61" s="110" t="s">
        <v>377</v>
      </c>
      <c r="H61" s="153">
        <f t="shared" si="5"/>
        <v>0</v>
      </c>
      <c r="I61" s="113"/>
      <c r="J61" s="110" t="s">
        <v>378</v>
      </c>
      <c r="K61" s="156">
        <f t="shared" si="4"/>
        <v>0</v>
      </c>
    </row>
    <row r="62" spans="2:13" ht="15" customHeight="1">
      <c r="B62" s="72" t="s">
        <v>368</v>
      </c>
      <c r="C62" s="896" t="s">
        <v>369</v>
      </c>
      <c r="D62" s="897"/>
      <c r="E62" s="897"/>
      <c r="F62" s="898"/>
      <c r="G62" s="902" t="s">
        <v>350</v>
      </c>
      <c r="H62" s="904"/>
      <c r="I62" s="905"/>
      <c r="J62" s="902" t="s">
        <v>344</v>
      </c>
      <c r="K62" s="113"/>
    </row>
    <row r="63" spans="2:13" ht="15" customHeight="1">
      <c r="B63" s="72" t="s">
        <v>370</v>
      </c>
      <c r="C63" s="899"/>
      <c r="D63" s="900"/>
      <c r="E63" s="900"/>
      <c r="F63" s="901"/>
      <c r="G63" s="903"/>
      <c r="H63" s="904"/>
      <c r="I63" s="905"/>
      <c r="J63" s="903"/>
      <c r="K63" s="113"/>
    </row>
    <row r="64" spans="2:13" ht="15" customHeight="1">
      <c r="B64" s="73"/>
      <c r="C64" s="91"/>
      <c r="D64" s="92"/>
      <c r="E64" s="73"/>
      <c r="F64" s="93"/>
      <c r="G64" s="72" t="s">
        <v>371</v>
      </c>
      <c r="H64" s="153">
        <f>SUM(H52:H61)</f>
        <v>0</v>
      </c>
      <c r="I64" s="94"/>
      <c r="J64" s="71" t="s">
        <v>372</v>
      </c>
      <c r="K64" s="156">
        <f>SUM(K52:K63)</f>
        <v>0</v>
      </c>
    </row>
    <row r="65" spans="1:11" ht="15" customHeight="1">
      <c r="B65" s="77"/>
      <c r="C65" s="76" t="s">
        <v>454</v>
      </c>
      <c r="D65" s="79"/>
      <c r="E65" s="77"/>
      <c r="F65" s="79"/>
      <c r="G65" s="77"/>
      <c r="H65" s="77"/>
      <c r="I65" s="77"/>
      <c r="J65" s="77"/>
      <c r="K65" s="95"/>
    </row>
    <row r="66" spans="1:11" s="54" customFormat="1">
      <c r="A66" s="60"/>
      <c r="B66" s="96"/>
      <c r="C66" s="85" t="s">
        <v>446</v>
      </c>
    </row>
    <row r="67" spans="1:11" s="54" customFormat="1">
      <c r="A67" s="60"/>
      <c r="C67" s="85" t="s">
        <v>447</v>
      </c>
    </row>
    <row r="68" spans="1:11" s="54" customFormat="1">
      <c r="A68" s="60"/>
      <c r="B68" s="97"/>
      <c r="C68" s="98" t="s">
        <v>448</v>
      </c>
      <c r="D68" s="97"/>
      <c r="E68" s="97"/>
      <c r="F68" s="97"/>
      <c r="G68" s="97"/>
      <c r="H68" s="97"/>
    </row>
    <row r="69" spans="1:11" s="54" customFormat="1">
      <c r="A69" s="60"/>
      <c r="B69" s="97"/>
      <c r="C69" s="98" t="s">
        <v>449</v>
      </c>
      <c r="D69" s="97"/>
      <c r="E69" s="97"/>
      <c r="F69" s="97"/>
      <c r="G69" s="97"/>
      <c r="H69" s="97"/>
    </row>
    <row r="70" spans="1:11" s="54" customFormat="1" ht="13" customHeight="1">
      <c r="A70" s="60"/>
      <c r="B70" s="99"/>
      <c r="C70" s="85" t="s">
        <v>450</v>
      </c>
      <c r="D70" s="99"/>
      <c r="E70" s="99"/>
      <c r="F70" s="99"/>
      <c r="G70" s="99"/>
      <c r="H70" s="99"/>
    </row>
    <row r="71" spans="1:11" s="54" customFormat="1">
      <c r="A71" s="60"/>
      <c r="C71" s="64" t="s">
        <v>451</v>
      </c>
    </row>
    <row r="72" spans="1:11">
      <c r="C72" s="100" t="s">
        <v>452</v>
      </c>
    </row>
    <row r="73" spans="1:11">
      <c r="C73" s="138" t="s">
        <v>478</v>
      </c>
    </row>
    <row r="74" spans="1:11">
      <c r="C74" s="138" t="str">
        <f>"    "&amp;【非表示】排出係数!$C$2</f>
        <v xml:space="preserve">    地球温暖化対策事業効果算定ガイドブック＜補助事業申請者用＞　（令和７年３月改訂）</v>
      </c>
    </row>
    <row r="75" spans="1:11">
      <c r="C75" s="151" t="s">
        <v>547</v>
      </c>
    </row>
    <row r="76" spans="1:11">
      <c r="C76" s="151" t="s">
        <v>548</v>
      </c>
    </row>
    <row r="77" spans="1:11">
      <c r="C77" s="122" t="s">
        <v>439</v>
      </c>
    </row>
    <row r="78" spans="1:11">
      <c r="C78" s="120" t="s">
        <v>431</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6" t="s">
        <v>467</v>
      </c>
      <c r="C81" s="887"/>
      <c r="D81" s="887"/>
      <c r="E81" s="887"/>
      <c r="F81" s="887"/>
      <c r="G81" s="887"/>
      <c r="H81" s="887"/>
      <c r="I81" s="887"/>
      <c r="J81" s="887"/>
      <c r="K81" s="888"/>
    </row>
    <row r="82" spans="1:11" ht="409.5" customHeight="1">
      <c r="B82" s="889"/>
      <c r="C82" s="890"/>
      <c r="D82" s="890"/>
      <c r="E82" s="890"/>
      <c r="F82" s="890"/>
      <c r="G82" s="890"/>
      <c r="H82" s="890"/>
      <c r="I82" s="890"/>
      <c r="J82" s="890"/>
      <c r="K82" s="891"/>
    </row>
    <row r="83" spans="1:11" ht="244" customHeight="1">
      <c r="B83" s="892"/>
      <c r="C83" s="893"/>
      <c r="D83" s="893"/>
      <c r="E83" s="893"/>
      <c r="F83" s="893"/>
      <c r="G83" s="893"/>
      <c r="H83" s="893"/>
      <c r="I83" s="893"/>
      <c r="J83" s="893"/>
      <c r="K83" s="894"/>
    </row>
    <row r="84" spans="1:11" ht="6.75" customHeight="1">
      <c r="A84" s="63"/>
      <c r="B84" s="63"/>
      <c r="C84" s="63"/>
      <c r="D84" s="63"/>
      <c r="E84" s="63"/>
      <c r="F84" s="63"/>
      <c r="G84" s="63"/>
      <c r="H84" s="63"/>
      <c r="I84" s="63"/>
      <c r="J84" s="63"/>
    </row>
    <row r="85" spans="1:11" ht="18" customHeight="1">
      <c r="A85" s="885"/>
      <c r="B85" s="885"/>
      <c r="C85" s="885"/>
      <c r="D85" s="885"/>
      <c r="E85" s="885"/>
      <c r="F85" s="885"/>
      <c r="G85" s="885"/>
      <c r="H85" s="885"/>
      <c r="I85" s="885"/>
      <c r="J85" s="885"/>
    </row>
  </sheetData>
  <sheetProtection algorithmName="SHA-512" hashValue="0EurxKV2yYqXzwh3du3l1x9AL8aM/yAJVmUTu6VEK4FFfOU6UwTqiK+gX4vS4CDKuYXG2OMyhY622uw3r7WyYQ==" saltValue="EmArl6piNRxl/90fZETDZw=="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5" priority="2">
      <formula>$D$5="自主的対策(総事業費に含まれる)"</formula>
    </cfRule>
  </conditionalFormatting>
  <conditionalFormatting sqref="K15:L20">
    <cfRule type="expression" dxfId="14" priority="1">
      <formula>$D$5="自主的対策(総事業費に含まれない)"</formula>
    </cfRule>
  </conditionalFormatting>
  <dataValidations count="2">
    <dataValidation type="list" allowBlank="1" showInputMessage="1" showErrorMessage="1" sqref="G23" xr:uid="{034B4C3E-070D-454F-A4BB-1EB62916EB0C}">
      <formula1>$M$13:$M$14</formula1>
    </dataValidation>
    <dataValidation type="list" showInputMessage="1" showErrorMessage="1" sqref="D5" xr:uid="{553E826E-FD4C-4D85-B792-C4FCF0837070}">
      <formula1>"－,1,2,3,4,5,"</formula1>
    </dataValidation>
  </dataValidations>
  <pageMargins left="0.70866141732283472" right="0.31496062992125984" top="0.74803149606299213" bottom="0.35433070866141736" header="0.31496062992125984" footer="0.31496062992125984"/>
  <pageSetup paperSize="9" scale="37" orientation="portrait" r:id="rId1"/>
  <headerFooter>
    <oddFooter>&amp;Lsf07Hb2_f2_r1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5A93528-B402-42BB-8954-00E588BD892D}">
          <x14:formula1>
            <xm:f>【非表示】排出係数!$C$7:$C$17</xm:f>
          </x14:formula1>
          <xm:sqref>C34:C41 C52:C59</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EBDB2-1A68-4733-989F-E2FBB8343E20}">
  <sheetPr>
    <tabColor rgb="FFFFC000"/>
    <pageSetUpPr fitToPage="1"/>
  </sheetPr>
  <dimension ref="A1:X85"/>
  <sheetViews>
    <sheetView showGridLines="0" view="pageBreakPreview" zoomScale="90" zoomScaleNormal="100" zoomScaleSheetLayoutView="90" workbookViewId="0">
      <selection activeCell="C17" sqref="C17:Y17"/>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85" t="s">
        <v>512</v>
      </c>
      <c r="B1" s="885"/>
      <c r="C1" s="885"/>
      <c r="D1" s="885"/>
      <c r="E1" s="885"/>
      <c r="F1" s="885"/>
      <c r="G1" s="885"/>
      <c r="H1" s="885"/>
      <c r="I1" s="885"/>
      <c r="J1" s="885"/>
      <c r="K1" s="885"/>
    </row>
    <row r="2" spans="1:24" ht="15" customHeight="1">
      <c r="B2" s="61" t="str" cm="1">
        <f t="array" aca="1" ref="B2" ca="1">"対策個票"&amp;RIGHT(CELL("filename",A2),1)</f>
        <v>対策個票4</v>
      </c>
    </row>
    <row r="3" spans="1:24" ht="15" customHeight="1">
      <c r="A3" s="62"/>
      <c r="B3" s="62"/>
      <c r="C3" s="62"/>
      <c r="D3" s="62"/>
      <c r="E3" s="62"/>
      <c r="F3" s="62"/>
      <c r="G3" s="62"/>
      <c r="H3" s="62"/>
      <c r="I3" s="62"/>
      <c r="J3" s="62"/>
    </row>
    <row r="4" spans="1:24" ht="15" customHeight="1">
      <c r="A4" s="63"/>
      <c r="B4" s="64" t="s">
        <v>300</v>
      </c>
      <c r="C4" s="63"/>
      <c r="D4" s="63"/>
      <c r="E4" s="63"/>
      <c r="F4" s="63"/>
      <c r="J4" s="63"/>
      <c r="W4" s="63"/>
      <c r="X4" s="63"/>
    </row>
    <row r="5" spans="1:24" ht="15" customHeight="1">
      <c r="A5" s="62"/>
      <c r="B5" s="854" t="s">
        <v>631</v>
      </c>
      <c r="C5" s="854"/>
      <c r="D5" s="253" t="s">
        <v>617</v>
      </c>
      <c r="F5" s="60" t="s">
        <v>569</v>
      </c>
      <c r="I5" s="62"/>
      <c r="J5" s="62"/>
    </row>
    <row r="6" spans="1:24" ht="15" customHeight="1">
      <c r="A6" s="62"/>
      <c r="B6" s="63"/>
      <c r="C6" s="63"/>
      <c r="D6" s="63" t="s">
        <v>570</v>
      </c>
      <c r="F6" s="60" t="s">
        <v>691</v>
      </c>
      <c r="I6" s="62"/>
      <c r="J6" s="62"/>
    </row>
    <row r="7" spans="1:24" ht="15" customHeight="1">
      <c r="A7" s="62"/>
      <c r="B7" s="63"/>
      <c r="C7" s="63"/>
      <c r="E7" s="90" t="s">
        <v>598</v>
      </c>
      <c r="G7" s="60" t="s">
        <v>689</v>
      </c>
      <c r="H7" s="62"/>
      <c r="I7" s="62"/>
    </row>
    <row r="8" spans="1:24" ht="15" customHeight="1">
      <c r="A8" s="62"/>
      <c r="F8" s="60" t="s">
        <v>692</v>
      </c>
      <c r="I8" s="62"/>
      <c r="J8" s="62"/>
    </row>
    <row r="9" spans="1:24" ht="15" customHeight="1">
      <c r="A9" s="62"/>
      <c r="G9" s="60" t="s">
        <v>690</v>
      </c>
      <c r="I9" s="62"/>
      <c r="J9" s="62"/>
    </row>
    <row r="10" spans="1:24" ht="15" customHeight="1"/>
    <row r="11" spans="1:24" ht="15" customHeight="1">
      <c r="B11" s="854" t="s">
        <v>348</v>
      </c>
      <c r="C11" s="855" t="s">
        <v>349</v>
      </c>
      <c r="D11" s="855"/>
      <c r="E11" s="118" t="s">
        <v>350</v>
      </c>
      <c r="F11" s="856"/>
      <c r="G11" s="856"/>
      <c r="H11" s="856"/>
      <c r="I11" s="856"/>
      <c r="J11" s="856"/>
    </row>
    <row r="12" spans="1:24" ht="15" hidden="1" customHeight="1">
      <c r="B12" s="854"/>
      <c r="C12" s="855"/>
      <c r="D12" s="855"/>
      <c r="E12" s="118" t="s">
        <v>344</v>
      </c>
      <c r="F12" s="857"/>
      <c r="G12" s="857"/>
      <c r="H12" s="857"/>
      <c r="I12" s="857"/>
      <c r="J12" s="857"/>
      <c r="M12" s="89" t="s">
        <v>281</v>
      </c>
    </row>
    <row r="13" spans="1:24" ht="15" customHeight="1">
      <c r="B13" s="67" t="s">
        <v>351</v>
      </c>
      <c r="C13" s="855" t="s">
        <v>352</v>
      </c>
      <c r="D13" s="855"/>
      <c r="E13" s="855"/>
      <c r="F13" s="861">
        <f>IF($G$23=$M$13,G24,H46-H64)</f>
        <v>0</v>
      </c>
      <c r="G13" s="862"/>
      <c r="H13" s="862"/>
      <c r="I13" s="862"/>
      <c r="J13" s="863"/>
      <c r="M13" s="60" t="s">
        <v>441</v>
      </c>
    </row>
    <row r="14" spans="1:24" ht="15" customHeight="1">
      <c r="B14" s="67" t="s">
        <v>353</v>
      </c>
      <c r="C14" s="855" t="s">
        <v>354</v>
      </c>
      <c r="D14" s="855"/>
      <c r="E14" s="855"/>
      <c r="F14" s="864">
        <f>IF($G$23=$M$13,ROUNDDOWN((G25+G27-G26-G28)*1000,0),ROUNDDOWN((K46-K64),0))</f>
        <v>0</v>
      </c>
      <c r="G14" s="865"/>
      <c r="H14" s="865"/>
      <c r="I14" s="865"/>
      <c r="J14" s="866"/>
      <c r="M14" s="60" t="s">
        <v>442</v>
      </c>
    </row>
    <row r="15" spans="1:24" ht="22" customHeight="1">
      <c r="B15" s="872" t="s">
        <v>24</v>
      </c>
      <c r="C15" s="875" t="s">
        <v>530</v>
      </c>
      <c r="D15" s="859" t="s">
        <v>531</v>
      </c>
      <c r="E15" s="860"/>
      <c r="F15" s="858"/>
      <c r="G15" s="858"/>
      <c r="H15" s="858"/>
      <c r="I15" s="858"/>
      <c r="J15" s="858"/>
      <c r="K15" s="142"/>
      <c r="L15" s="139"/>
    </row>
    <row r="16" spans="1:24" ht="30" customHeight="1">
      <c r="B16" s="873"/>
      <c r="C16" s="876"/>
      <c r="D16" s="878" t="s">
        <v>532</v>
      </c>
      <c r="E16" s="879"/>
      <c r="F16" s="855" t="s">
        <v>533</v>
      </c>
      <c r="G16" s="855"/>
      <c r="H16" s="858"/>
      <c r="I16" s="858"/>
      <c r="J16" s="858"/>
      <c r="K16" s="141"/>
    </row>
    <row r="17" spans="2:11" ht="15" customHeight="1">
      <c r="B17" s="873"/>
      <c r="C17" s="876"/>
      <c r="D17" s="880"/>
      <c r="E17" s="881"/>
      <c r="F17" s="855" t="s">
        <v>534</v>
      </c>
      <c r="G17" s="855"/>
      <c r="H17" s="858"/>
      <c r="I17" s="858"/>
      <c r="J17" s="858"/>
      <c r="K17" s="141"/>
    </row>
    <row r="18" spans="2:11" ht="15" customHeight="1">
      <c r="B18" s="873"/>
      <c r="C18" s="876"/>
      <c r="D18" s="880"/>
      <c r="E18" s="881"/>
      <c r="F18" s="855" t="s">
        <v>535</v>
      </c>
      <c r="G18" s="855"/>
      <c r="H18" s="858"/>
      <c r="I18" s="858"/>
      <c r="J18" s="858"/>
      <c r="K18" s="141"/>
    </row>
    <row r="19" spans="2:11" ht="15" customHeight="1">
      <c r="B19" s="873"/>
      <c r="C19" s="876"/>
      <c r="D19" s="880"/>
      <c r="E19" s="881"/>
      <c r="F19" s="884" t="s">
        <v>536</v>
      </c>
      <c r="G19" s="884"/>
      <c r="H19" s="858"/>
      <c r="I19" s="858"/>
      <c r="J19" s="858"/>
      <c r="K19" s="141"/>
    </row>
    <row r="20" spans="2:11" ht="15" customHeight="1">
      <c r="B20" s="874"/>
      <c r="C20" s="877"/>
      <c r="D20" s="882"/>
      <c r="E20" s="883"/>
      <c r="F20" s="855" t="s">
        <v>537</v>
      </c>
      <c r="G20" s="855"/>
      <c r="H20" s="858"/>
      <c r="I20" s="858"/>
      <c r="J20" s="858"/>
      <c r="K20" s="141"/>
    </row>
    <row r="21" spans="2:11" ht="15" customHeight="1">
      <c r="B21" s="64" t="s">
        <v>347</v>
      </c>
      <c r="E21" s="90"/>
    </row>
    <row r="22" spans="2:11" ht="15" customHeight="1">
      <c r="B22" s="64"/>
      <c r="E22" s="90"/>
    </row>
    <row r="23" spans="2:11" ht="15" customHeight="1">
      <c r="B23" s="855" t="s">
        <v>538</v>
      </c>
      <c r="C23" s="855"/>
      <c r="D23" s="855"/>
      <c r="E23" s="855"/>
      <c r="F23" s="855"/>
      <c r="G23" s="112" t="s">
        <v>442</v>
      </c>
      <c r="H23" s="55" t="s">
        <v>283</v>
      </c>
    </row>
    <row r="24" spans="2:11" ht="15" customHeight="1">
      <c r="B24" s="855" t="s">
        <v>443</v>
      </c>
      <c r="C24" s="855"/>
      <c r="D24" s="855"/>
      <c r="E24" s="855"/>
      <c r="F24" s="855"/>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5" t="s">
        <v>453</v>
      </c>
      <c r="C25" s="855"/>
      <c r="D25" s="855" t="s">
        <v>444</v>
      </c>
      <c r="E25" s="855"/>
      <c r="F25" s="855"/>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5"/>
      <c r="C26" s="855"/>
      <c r="D26" s="855" t="s">
        <v>445</v>
      </c>
      <c r="E26" s="855"/>
      <c r="F26" s="855"/>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7" t="s">
        <v>457</v>
      </c>
      <c r="C27" s="867"/>
      <c r="D27" s="126" t="s">
        <v>444</v>
      </c>
      <c r="E27" s="854" t="s">
        <v>458</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7"/>
      <c r="C28" s="867"/>
      <c r="D28" s="126" t="s">
        <v>445</v>
      </c>
      <c r="E28" s="854"/>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8" t="s">
        <v>301</v>
      </c>
      <c r="C31" s="871" t="str">
        <f>IF(G23=M13,"記入不要","対策実施【前】")</f>
        <v>対策実施【前】</v>
      </c>
      <c r="D31" s="871"/>
      <c r="E31" s="871"/>
      <c r="F31" s="871"/>
      <c r="G31" s="871"/>
      <c r="H31" s="871"/>
      <c r="I31" s="871"/>
      <c r="J31" s="871"/>
      <c r="K31" s="871"/>
    </row>
    <row r="32" spans="2:11">
      <c r="B32" s="869"/>
      <c r="C32" s="604" t="s">
        <v>355</v>
      </c>
      <c r="D32" s="608" t="s">
        <v>304</v>
      </c>
      <c r="E32" s="609"/>
      <c r="F32" s="608" t="s">
        <v>305</v>
      </c>
      <c r="G32" s="609"/>
      <c r="H32" s="65" t="s">
        <v>306</v>
      </c>
      <c r="I32" s="608" t="s">
        <v>342</v>
      </c>
      <c r="J32" s="609"/>
      <c r="K32" s="65" t="s">
        <v>356</v>
      </c>
    </row>
    <row r="33" spans="2:13" s="63" customFormat="1" ht="30">
      <c r="B33" s="870"/>
      <c r="C33" s="605"/>
      <c r="D33" s="68" t="s">
        <v>357</v>
      </c>
      <c r="E33" s="68" t="s">
        <v>358</v>
      </c>
      <c r="F33" s="68" t="s">
        <v>359</v>
      </c>
      <c r="G33" s="68" t="s">
        <v>358</v>
      </c>
      <c r="H33" s="68" t="s">
        <v>311</v>
      </c>
      <c r="I33" s="68" t="s">
        <v>360</v>
      </c>
      <c r="J33" s="67" t="s">
        <v>358</v>
      </c>
      <c r="K33" s="68" t="s">
        <v>361</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362</v>
      </c>
      <c r="F42" s="111"/>
      <c r="G42" s="110" t="s">
        <v>363</v>
      </c>
      <c r="H42" s="153">
        <f t="shared" ref="H42:H43" si="2">D42*F42</f>
        <v>0</v>
      </c>
      <c r="I42" s="113"/>
      <c r="J42" s="110" t="s">
        <v>364</v>
      </c>
      <c r="K42" s="156">
        <f t="shared" si="1"/>
        <v>0</v>
      </c>
    </row>
    <row r="43" spans="2:13" ht="15" customHeight="1">
      <c r="B43" s="72">
        <v>10</v>
      </c>
      <c r="C43" s="110"/>
      <c r="D43" s="111"/>
      <c r="E43" s="110" t="s">
        <v>365</v>
      </c>
      <c r="F43" s="111"/>
      <c r="G43" s="110" t="s">
        <v>366</v>
      </c>
      <c r="H43" s="153">
        <f t="shared" si="2"/>
        <v>0</v>
      </c>
      <c r="I43" s="113"/>
      <c r="J43" s="110" t="s">
        <v>367</v>
      </c>
      <c r="K43" s="156">
        <f t="shared" si="1"/>
        <v>0</v>
      </c>
    </row>
    <row r="44" spans="2:13" ht="15" customHeight="1">
      <c r="B44" s="72" t="s">
        <v>368</v>
      </c>
      <c r="C44" s="896" t="s">
        <v>369</v>
      </c>
      <c r="D44" s="897"/>
      <c r="E44" s="897"/>
      <c r="F44" s="898"/>
      <c r="G44" s="902" t="s">
        <v>350</v>
      </c>
      <c r="H44" s="904"/>
      <c r="I44" s="905"/>
      <c r="J44" s="902" t="s">
        <v>344</v>
      </c>
      <c r="K44" s="113"/>
    </row>
    <row r="45" spans="2:13" ht="15" customHeight="1">
      <c r="B45" s="72" t="s">
        <v>370</v>
      </c>
      <c r="C45" s="899"/>
      <c r="D45" s="900"/>
      <c r="E45" s="900"/>
      <c r="F45" s="901"/>
      <c r="G45" s="903"/>
      <c r="H45" s="904"/>
      <c r="I45" s="905"/>
      <c r="J45" s="903"/>
      <c r="K45" s="113"/>
    </row>
    <row r="46" spans="2:13" ht="15" customHeight="1">
      <c r="B46" s="73"/>
      <c r="C46" s="75"/>
      <c r="D46" s="92"/>
      <c r="E46" s="73"/>
      <c r="F46" s="93"/>
      <c r="G46" s="72" t="s">
        <v>371</v>
      </c>
      <c r="H46" s="153">
        <f>SUM(H34:H43)</f>
        <v>0</v>
      </c>
      <c r="I46" s="94"/>
      <c r="J46" s="71" t="s">
        <v>372</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8" t="s">
        <v>301</v>
      </c>
      <c r="C49" s="871" t="str">
        <f>IF(G23=M13,"記入不要","対策実施【計画】")</f>
        <v>対策実施【計画】</v>
      </c>
      <c r="D49" s="871"/>
      <c r="E49" s="871"/>
      <c r="F49" s="871"/>
      <c r="G49" s="871"/>
      <c r="H49" s="871"/>
      <c r="I49" s="871"/>
      <c r="J49" s="871"/>
      <c r="K49" s="871"/>
    </row>
    <row r="50" spans="2:13">
      <c r="B50" s="869"/>
      <c r="C50" s="604" t="s">
        <v>355</v>
      </c>
      <c r="D50" s="608" t="s">
        <v>304</v>
      </c>
      <c r="E50" s="609"/>
      <c r="F50" s="608" t="s">
        <v>305</v>
      </c>
      <c r="G50" s="609"/>
      <c r="H50" s="65" t="s">
        <v>306</v>
      </c>
      <c r="I50" s="608" t="s">
        <v>342</v>
      </c>
      <c r="J50" s="609"/>
      <c r="K50" s="65" t="s">
        <v>356</v>
      </c>
    </row>
    <row r="51" spans="2:13" s="63" customFormat="1" ht="30">
      <c r="B51" s="870"/>
      <c r="C51" s="605"/>
      <c r="D51" s="68" t="s">
        <v>357</v>
      </c>
      <c r="E51" s="68" t="s">
        <v>358</v>
      </c>
      <c r="F51" s="68" t="s">
        <v>359</v>
      </c>
      <c r="G51" s="68" t="s">
        <v>358</v>
      </c>
      <c r="H51" s="68" t="s">
        <v>311</v>
      </c>
      <c r="I51" s="68" t="s">
        <v>360</v>
      </c>
      <c r="J51" s="67" t="s">
        <v>358</v>
      </c>
      <c r="K51" s="68" t="s">
        <v>361</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373</v>
      </c>
      <c r="F60" s="111"/>
      <c r="G60" s="110" t="s">
        <v>374</v>
      </c>
      <c r="H60" s="153">
        <f t="shared" ref="H60:H61" si="5">D60*F60</f>
        <v>0</v>
      </c>
      <c r="I60" s="113"/>
      <c r="J60" s="110" t="s">
        <v>375</v>
      </c>
      <c r="K60" s="156">
        <f t="shared" si="4"/>
        <v>0</v>
      </c>
    </row>
    <row r="61" spans="2:13" ht="15" customHeight="1">
      <c r="B61" s="72">
        <v>10</v>
      </c>
      <c r="C61" s="110"/>
      <c r="D61" s="111"/>
      <c r="E61" s="110" t="s">
        <v>376</v>
      </c>
      <c r="F61" s="111"/>
      <c r="G61" s="110" t="s">
        <v>377</v>
      </c>
      <c r="H61" s="153">
        <f t="shared" si="5"/>
        <v>0</v>
      </c>
      <c r="I61" s="113"/>
      <c r="J61" s="110" t="s">
        <v>378</v>
      </c>
      <c r="K61" s="156">
        <f t="shared" si="4"/>
        <v>0</v>
      </c>
    </row>
    <row r="62" spans="2:13" ht="15" customHeight="1">
      <c r="B62" s="72" t="s">
        <v>368</v>
      </c>
      <c r="C62" s="896" t="s">
        <v>369</v>
      </c>
      <c r="D62" s="897"/>
      <c r="E62" s="897"/>
      <c r="F62" s="898"/>
      <c r="G62" s="902" t="s">
        <v>350</v>
      </c>
      <c r="H62" s="904"/>
      <c r="I62" s="905"/>
      <c r="J62" s="902" t="s">
        <v>344</v>
      </c>
      <c r="K62" s="113"/>
    </row>
    <row r="63" spans="2:13" ht="15" customHeight="1">
      <c r="B63" s="72" t="s">
        <v>370</v>
      </c>
      <c r="C63" s="899"/>
      <c r="D63" s="900"/>
      <c r="E63" s="900"/>
      <c r="F63" s="901"/>
      <c r="G63" s="903"/>
      <c r="H63" s="904"/>
      <c r="I63" s="905"/>
      <c r="J63" s="903"/>
      <c r="K63" s="113"/>
    </row>
    <row r="64" spans="2:13" ht="15" customHeight="1">
      <c r="B64" s="73"/>
      <c r="C64" s="91"/>
      <c r="D64" s="92"/>
      <c r="E64" s="73"/>
      <c r="F64" s="93"/>
      <c r="G64" s="72" t="s">
        <v>371</v>
      </c>
      <c r="H64" s="153">
        <f>SUM(H52:H61)</f>
        <v>0</v>
      </c>
      <c r="I64" s="94"/>
      <c r="J64" s="71" t="s">
        <v>372</v>
      </c>
      <c r="K64" s="156">
        <f>SUM(K52:K63)</f>
        <v>0</v>
      </c>
    </row>
    <row r="65" spans="1:11" ht="15" customHeight="1">
      <c r="B65" s="77"/>
      <c r="C65" s="76" t="s">
        <v>454</v>
      </c>
      <c r="D65" s="79"/>
      <c r="E65" s="77"/>
      <c r="F65" s="79"/>
      <c r="G65" s="77"/>
      <c r="H65" s="77"/>
      <c r="I65" s="77"/>
      <c r="J65" s="77"/>
      <c r="K65" s="95"/>
    </row>
    <row r="66" spans="1:11" s="54" customFormat="1">
      <c r="A66" s="60"/>
      <c r="B66" s="96"/>
      <c r="C66" s="85" t="s">
        <v>446</v>
      </c>
    </row>
    <row r="67" spans="1:11" s="54" customFormat="1">
      <c r="A67" s="60"/>
      <c r="C67" s="85" t="s">
        <v>447</v>
      </c>
    </row>
    <row r="68" spans="1:11" s="54" customFormat="1">
      <c r="A68" s="60"/>
      <c r="B68" s="97"/>
      <c r="C68" s="98" t="s">
        <v>448</v>
      </c>
      <c r="D68" s="97"/>
      <c r="E68" s="97"/>
      <c r="F68" s="97"/>
      <c r="G68" s="97"/>
      <c r="H68" s="97"/>
    </row>
    <row r="69" spans="1:11" s="54" customFormat="1">
      <c r="A69" s="60"/>
      <c r="B69" s="97"/>
      <c r="C69" s="98" t="s">
        <v>449</v>
      </c>
      <c r="D69" s="97"/>
      <c r="E69" s="97"/>
      <c r="F69" s="97"/>
      <c r="G69" s="97"/>
      <c r="H69" s="97"/>
    </row>
    <row r="70" spans="1:11" s="54" customFormat="1" ht="13" customHeight="1">
      <c r="A70" s="60"/>
      <c r="B70" s="99"/>
      <c r="C70" s="85" t="s">
        <v>450</v>
      </c>
      <c r="D70" s="99"/>
      <c r="E70" s="99"/>
      <c r="F70" s="99"/>
      <c r="G70" s="99"/>
      <c r="H70" s="99"/>
    </row>
    <row r="71" spans="1:11" s="54" customFormat="1">
      <c r="A71" s="60"/>
      <c r="C71" s="64" t="s">
        <v>451</v>
      </c>
    </row>
    <row r="72" spans="1:11">
      <c r="C72" s="100" t="s">
        <v>452</v>
      </c>
    </row>
    <row r="73" spans="1:11">
      <c r="C73" s="138" t="s">
        <v>478</v>
      </c>
    </row>
    <row r="74" spans="1:11">
      <c r="C74" s="138" t="str">
        <f>"    "&amp;【非表示】排出係数!$C$2</f>
        <v xml:space="preserve">    地球温暖化対策事業効果算定ガイドブック＜補助事業申請者用＞　（令和７年３月改訂）</v>
      </c>
    </row>
    <row r="75" spans="1:11">
      <c r="C75" s="151" t="s">
        <v>547</v>
      </c>
    </row>
    <row r="76" spans="1:11">
      <c r="C76" s="151" t="s">
        <v>548</v>
      </c>
    </row>
    <row r="77" spans="1:11">
      <c r="C77" s="122" t="s">
        <v>439</v>
      </c>
    </row>
    <row r="78" spans="1:11">
      <c r="C78" s="120" t="s">
        <v>431</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6" t="s">
        <v>467</v>
      </c>
      <c r="C81" s="887"/>
      <c r="D81" s="887"/>
      <c r="E81" s="887"/>
      <c r="F81" s="887"/>
      <c r="G81" s="887"/>
      <c r="H81" s="887"/>
      <c r="I81" s="887"/>
      <c r="J81" s="887"/>
      <c r="K81" s="888"/>
    </row>
    <row r="82" spans="1:11" ht="409.5" customHeight="1">
      <c r="B82" s="889"/>
      <c r="C82" s="890"/>
      <c r="D82" s="890"/>
      <c r="E82" s="890"/>
      <c r="F82" s="890"/>
      <c r="G82" s="890"/>
      <c r="H82" s="890"/>
      <c r="I82" s="890"/>
      <c r="J82" s="890"/>
      <c r="K82" s="891"/>
    </row>
    <row r="83" spans="1:11" ht="244" customHeight="1">
      <c r="B83" s="892"/>
      <c r="C83" s="893"/>
      <c r="D83" s="893"/>
      <c r="E83" s="893"/>
      <c r="F83" s="893"/>
      <c r="G83" s="893"/>
      <c r="H83" s="893"/>
      <c r="I83" s="893"/>
      <c r="J83" s="893"/>
      <c r="K83" s="894"/>
    </row>
    <row r="84" spans="1:11" ht="6.75" customHeight="1">
      <c r="A84" s="63"/>
      <c r="B84" s="63"/>
      <c r="C84" s="63"/>
      <c r="D84" s="63"/>
      <c r="E84" s="63"/>
      <c r="F84" s="63"/>
      <c r="G84" s="63"/>
      <c r="H84" s="63"/>
      <c r="I84" s="63"/>
      <c r="J84" s="63"/>
    </row>
    <row r="85" spans="1:11" ht="18" customHeight="1">
      <c r="A85" s="885"/>
      <c r="B85" s="885"/>
      <c r="C85" s="885"/>
      <c r="D85" s="885"/>
      <c r="E85" s="885"/>
      <c r="F85" s="885"/>
      <c r="G85" s="885"/>
      <c r="H85" s="885"/>
      <c r="I85" s="885"/>
      <c r="J85" s="885"/>
    </row>
  </sheetData>
  <sheetProtection algorithmName="SHA-512" hashValue="6xw7pKRKHnp8AyOANw85ByAwnY8moda2EQRiwb4YnzgdbQDHmn5mljAIAkGxizR/49wElMRaM7Ml/JaLZegStA==" saltValue="ErJyt+TuSMwYTSaEqumsNA=="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3" priority="2">
      <formula>$D$5="自主的対策(総事業費に含まれる)"</formula>
    </cfRule>
  </conditionalFormatting>
  <conditionalFormatting sqref="K15:L20">
    <cfRule type="expression" dxfId="12" priority="1">
      <formula>$D$5="自主的対策(総事業費に含まれない)"</formula>
    </cfRule>
  </conditionalFormatting>
  <dataValidations count="2">
    <dataValidation type="list" allowBlank="1" showInputMessage="1" showErrorMessage="1" sqref="G23" xr:uid="{C647B6C5-3D9C-4AA4-88A6-0A754A328554}">
      <formula1>$M$13:$M$14</formula1>
    </dataValidation>
    <dataValidation type="list" showInputMessage="1" showErrorMessage="1" sqref="D5" xr:uid="{2126CE46-A7AB-4B01-B152-DDF257F6A2B7}">
      <formula1>"－,1,2,3,4,5,"</formula1>
    </dataValidation>
  </dataValidations>
  <pageMargins left="0.70866141732283472" right="0.31496062992125984" top="0.74803149606299213" bottom="0.35433070866141736" header="0.31496062992125984" footer="0.31496062992125984"/>
  <pageSetup paperSize="9" scale="37" orientation="portrait" r:id="rId1"/>
  <headerFooter>
    <oddFooter>&amp;Lsf07Hb2_f2_r1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3F6E9EB-E49E-4CC2-9347-48BBD1D30F84}">
          <x14:formula1>
            <xm:f>【非表示】排出係数!$C$7:$C$17</xm:f>
          </x14:formula1>
          <xm:sqref>C34:C41 C52:C59</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295BC-AB3E-4A4A-8393-A53E87C3F1D1}">
  <sheetPr>
    <tabColor rgb="FFFFC000"/>
    <pageSetUpPr fitToPage="1"/>
  </sheetPr>
  <dimension ref="A1:X85"/>
  <sheetViews>
    <sheetView showGridLines="0" view="pageBreakPreview" zoomScale="90" zoomScaleNormal="100" zoomScaleSheetLayoutView="90" workbookViewId="0">
      <selection activeCell="C17" sqref="C17:Y17"/>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85" t="s">
        <v>512</v>
      </c>
      <c r="B1" s="885"/>
      <c r="C1" s="885"/>
      <c r="D1" s="885"/>
      <c r="E1" s="885"/>
      <c r="F1" s="885"/>
      <c r="G1" s="885"/>
      <c r="H1" s="885"/>
      <c r="I1" s="885"/>
      <c r="J1" s="885"/>
      <c r="K1" s="885"/>
    </row>
    <row r="2" spans="1:24" ht="15" customHeight="1">
      <c r="B2" s="61" t="str" cm="1">
        <f t="array" aca="1" ref="B2" ca="1">"対策個票"&amp;RIGHT(CELL("filename",A2),1)</f>
        <v>対策個票5</v>
      </c>
    </row>
    <row r="3" spans="1:24" ht="15" customHeight="1">
      <c r="A3" s="62"/>
      <c r="B3" s="62"/>
      <c r="C3" s="62"/>
      <c r="D3" s="62"/>
      <c r="E3" s="62"/>
      <c r="F3" s="62"/>
      <c r="G3" s="62"/>
      <c r="H3" s="62"/>
      <c r="I3" s="62"/>
      <c r="J3" s="62"/>
    </row>
    <row r="4" spans="1:24" ht="15" customHeight="1">
      <c r="A4" s="63"/>
      <c r="B4" s="64" t="s">
        <v>300</v>
      </c>
      <c r="C4" s="63"/>
      <c r="D4" s="63"/>
      <c r="E4" s="63"/>
      <c r="F4" s="63"/>
      <c r="J4" s="63"/>
      <c r="W4" s="63"/>
      <c r="X4" s="63"/>
    </row>
    <row r="5" spans="1:24" ht="15" customHeight="1">
      <c r="A5" s="62"/>
      <c r="B5" s="854" t="s">
        <v>631</v>
      </c>
      <c r="C5" s="854"/>
      <c r="D5" s="253" t="s">
        <v>617</v>
      </c>
      <c r="F5" s="60" t="s">
        <v>569</v>
      </c>
      <c r="I5" s="62"/>
      <c r="J5" s="62"/>
    </row>
    <row r="6" spans="1:24" ht="15" customHeight="1">
      <c r="A6" s="62"/>
      <c r="B6" s="63"/>
      <c r="C6" s="63"/>
      <c r="D6" s="63" t="s">
        <v>570</v>
      </c>
      <c r="F6" s="60" t="s">
        <v>691</v>
      </c>
      <c r="I6" s="62"/>
      <c r="J6" s="62"/>
    </row>
    <row r="7" spans="1:24" ht="15" customHeight="1">
      <c r="A7" s="62"/>
      <c r="B7" s="63"/>
      <c r="C7" s="63"/>
      <c r="E7" s="90" t="s">
        <v>598</v>
      </c>
      <c r="G7" s="60" t="s">
        <v>689</v>
      </c>
      <c r="H7" s="62"/>
      <c r="I7" s="62"/>
    </row>
    <row r="8" spans="1:24" ht="15" customHeight="1">
      <c r="A8" s="62"/>
      <c r="F8" s="60" t="s">
        <v>692</v>
      </c>
      <c r="I8" s="62"/>
      <c r="J8" s="62"/>
    </row>
    <row r="9" spans="1:24" ht="15" customHeight="1">
      <c r="A9" s="62"/>
      <c r="G9" s="60" t="s">
        <v>690</v>
      </c>
      <c r="I9" s="62"/>
      <c r="J9" s="62"/>
    </row>
    <row r="10" spans="1:24" ht="15" customHeight="1"/>
    <row r="11" spans="1:24" ht="15" customHeight="1">
      <c r="B11" s="854" t="s">
        <v>348</v>
      </c>
      <c r="C11" s="855" t="s">
        <v>349</v>
      </c>
      <c r="D11" s="855"/>
      <c r="E11" s="118" t="s">
        <v>350</v>
      </c>
      <c r="F11" s="856"/>
      <c r="G11" s="856"/>
      <c r="H11" s="856"/>
      <c r="I11" s="856"/>
      <c r="J11" s="856"/>
    </row>
    <row r="12" spans="1:24" ht="15" hidden="1" customHeight="1">
      <c r="B12" s="854"/>
      <c r="C12" s="855"/>
      <c r="D12" s="855"/>
      <c r="E12" s="118" t="s">
        <v>344</v>
      </c>
      <c r="F12" s="857"/>
      <c r="G12" s="857"/>
      <c r="H12" s="857"/>
      <c r="I12" s="857"/>
      <c r="J12" s="857"/>
      <c r="M12" s="89" t="s">
        <v>281</v>
      </c>
    </row>
    <row r="13" spans="1:24" ht="15" customHeight="1">
      <c r="B13" s="67" t="s">
        <v>351</v>
      </c>
      <c r="C13" s="855" t="s">
        <v>352</v>
      </c>
      <c r="D13" s="855"/>
      <c r="E13" s="855"/>
      <c r="F13" s="861">
        <f>IF($G$23=$M$13,G24,H46-H64)</f>
        <v>0</v>
      </c>
      <c r="G13" s="862"/>
      <c r="H13" s="862"/>
      <c r="I13" s="862"/>
      <c r="J13" s="863"/>
      <c r="M13" s="60" t="s">
        <v>441</v>
      </c>
    </row>
    <row r="14" spans="1:24" ht="15" customHeight="1">
      <c r="B14" s="67" t="s">
        <v>353</v>
      </c>
      <c r="C14" s="855" t="s">
        <v>354</v>
      </c>
      <c r="D14" s="855"/>
      <c r="E14" s="855"/>
      <c r="F14" s="864">
        <f>IF($G$23=$M$13,ROUNDDOWN((G25+G27-G26-G28)*1000,0),ROUNDDOWN((K46-K64),0))</f>
        <v>0</v>
      </c>
      <c r="G14" s="865"/>
      <c r="H14" s="865"/>
      <c r="I14" s="865"/>
      <c r="J14" s="866"/>
      <c r="M14" s="60" t="s">
        <v>442</v>
      </c>
    </row>
    <row r="15" spans="1:24" ht="22" customHeight="1">
      <c r="B15" s="872" t="s">
        <v>24</v>
      </c>
      <c r="C15" s="875" t="s">
        <v>530</v>
      </c>
      <c r="D15" s="859" t="s">
        <v>531</v>
      </c>
      <c r="E15" s="860"/>
      <c r="F15" s="858"/>
      <c r="G15" s="858"/>
      <c r="H15" s="858"/>
      <c r="I15" s="858"/>
      <c r="J15" s="858"/>
      <c r="K15" s="142"/>
      <c r="L15" s="139"/>
    </row>
    <row r="16" spans="1:24" ht="30" customHeight="1">
      <c r="B16" s="873"/>
      <c r="C16" s="876"/>
      <c r="D16" s="878" t="s">
        <v>532</v>
      </c>
      <c r="E16" s="879"/>
      <c r="F16" s="855" t="s">
        <v>533</v>
      </c>
      <c r="G16" s="855"/>
      <c r="H16" s="858"/>
      <c r="I16" s="858"/>
      <c r="J16" s="858"/>
      <c r="K16" s="141"/>
    </row>
    <row r="17" spans="2:11" ht="15" customHeight="1">
      <c r="B17" s="873"/>
      <c r="C17" s="876"/>
      <c r="D17" s="880"/>
      <c r="E17" s="881"/>
      <c r="F17" s="855" t="s">
        <v>534</v>
      </c>
      <c r="G17" s="855"/>
      <c r="H17" s="858"/>
      <c r="I17" s="858"/>
      <c r="J17" s="858"/>
      <c r="K17" s="141"/>
    </row>
    <row r="18" spans="2:11" ht="15" customHeight="1">
      <c r="B18" s="873"/>
      <c r="C18" s="876"/>
      <c r="D18" s="880"/>
      <c r="E18" s="881"/>
      <c r="F18" s="855" t="s">
        <v>535</v>
      </c>
      <c r="G18" s="855"/>
      <c r="H18" s="858"/>
      <c r="I18" s="858"/>
      <c r="J18" s="858"/>
      <c r="K18" s="141"/>
    </row>
    <row r="19" spans="2:11" ht="15" customHeight="1">
      <c r="B19" s="873"/>
      <c r="C19" s="876"/>
      <c r="D19" s="880"/>
      <c r="E19" s="881"/>
      <c r="F19" s="884" t="s">
        <v>536</v>
      </c>
      <c r="G19" s="884"/>
      <c r="H19" s="858"/>
      <c r="I19" s="858"/>
      <c r="J19" s="858"/>
      <c r="K19" s="141"/>
    </row>
    <row r="20" spans="2:11" ht="15" customHeight="1">
      <c r="B20" s="874"/>
      <c r="C20" s="877"/>
      <c r="D20" s="882"/>
      <c r="E20" s="883"/>
      <c r="F20" s="855" t="s">
        <v>537</v>
      </c>
      <c r="G20" s="855"/>
      <c r="H20" s="858"/>
      <c r="I20" s="858"/>
      <c r="J20" s="858"/>
      <c r="K20" s="141"/>
    </row>
    <row r="21" spans="2:11" ht="15" customHeight="1">
      <c r="B21" s="64" t="s">
        <v>347</v>
      </c>
      <c r="E21" s="90"/>
    </row>
    <row r="22" spans="2:11" ht="15" customHeight="1">
      <c r="B22" s="64"/>
      <c r="E22" s="90"/>
    </row>
    <row r="23" spans="2:11" ht="15" customHeight="1">
      <c r="B23" s="855" t="s">
        <v>538</v>
      </c>
      <c r="C23" s="855"/>
      <c r="D23" s="855"/>
      <c r="E23" s="855"/>
      <c r="F23" s="855"/>
      <c r="G23" s="112" t="s">
        <v>442</v>
      </c>
      <c r="H23" s="55" t="s">
        <v>283</v>
      </c>
    </row>
    <row r="24" spans="2:11" ht="15" customHeight="1">
      <c r="B24" s="855" t="s">
        <v>443</v>
      </c>
      <c r="C24" s="855"/>
      <c r="D24" s="855"/>
      <c r="E24" s="855"/>
      <c r="F24" s="855"/>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5" t="s">
        <v>453</v>
      </c>
      <c r="C25" s="855"/>
      <c r="D25" s="855" t="s">
        <v>444</v>
      </c>
      <c r="E25" s="855"/>
      <c r="F25" s="855"/>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5"/>
      <c r="C26" s="855"/>
      <c r="D26" s="855" t="s">
        <v>445</v>
      </c>
      <c r="E26" s="855"/>
      <c r="F26" s="855"/>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7" t="s">
        <v>457</v>
      </c>
      <c r="C27" s="867"/>
      <c r="D27" s="126" t="s">
        <v>444</v>
      </c>
      <c r="E27" s="854" t="s">
        <v>458</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7"/>
      <c r="C28" s="867"/>
      <c r="D28" s="126" t="s">
        <v>445</v>
      </c>
      <c r="E28" s="854"/>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8" t="s">
        <v>301</v>
      </c>
      <c r="C31" s="871" t="str">
        <f>IF(G23=M13,"記入不要","対策実施【前】")</f>
        <v>対策実施【前】</v>
      </c>
      <c r="D31" s="871"/>
      <c r="E31" s="871"/>
      <c r="F31" s="871"/>
      <c r="G31" s="871"/>
      <c r="H31" s="871"/>
      <c r="I31" s="871"/>
      <c r="J31" s="871"/>
      <c r="K31" s="871"/>
    </row>
    <row r="32" spans="2:11">
      <c r="B32" s="869"/>
      <c r="C32" s="604" t="s">
        <v>355</v>
      </c>
      <c r="D32" s="608" t="s">
        <v>304</v>
      </c>
      <c r="E32" s="609"/>
      <c r="F32" s="608" t="s">
        <v>305</v>
      </c>
      <c r="G32" s="609"/>
      <c r="H32" s="65" t="s">
        <v>306</v>
      </c>
      <c r="I32" s="608" t="s">
        <v>342</v>
      </c>
      <c r="J32" s="609"/>
      <c r="K32" s="65" t="s">
        <v>356</v>
      </c>
    </row>
    <row r="33" spans="2:13" s="63" customFormat="1" ht="30">
      <c r="B33" s="870"/>
      <c r="C33" s="605"/>
      <c r="D33" s="68" t="s">
        <v>357</v>
      </c>
      <c r="E33" s="68" t="s">
        <v>358</v>
      </c>
      <c r="F33" s="68" t="s">
        <v>359</v>
      </c>
      <c r="G33" s="68" t="s">
        <v>358</v>
      </c>
      <c r="H33" s="68" t="s">
        <v>311</v>
      </c>
      <c r="I33" s="68" t="s">
        <v>360</v>
      </c>
      <c r="J33" s="67" t="s">
        <v>358</v>
      </c>
      <c r="K33" s="68" t="s">
        <v>361</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362</v>
      </c>
      <c r="F42" s="111"/>
      <c r="G42" s="110" t="s">
        <v>363</v>
      </c>
      <c r="H42" s="153">
        <f t="shared" ref="H42:H43" si="2">D42*F42</f>
        <v>0</v>
      </c>
      <c r="I42" s="113"/>
      <c r="J42" s="110" t="s">
        <v>364</v>
      </c>
      <c r="K42" s="156">
        <f t="shared" si="1"/>
        <v>0</v>
      </c>
    </row>
    <row r="43" spans="2:13" ht="15" customHeight="1">
      <c r="B43" s="72">
        <v>10</v>
      </c>
      <c r="C43" s="110"/>
      <c r="D43" s="111"/>
      <c r="E43" s="110" t="s">
        <v>365</v>
      </c>
      <c r="F43" s="111"/>
      <c r="G43" s="110" t="s">
        <v>366</v>
      </c>
      <c r="H43" s="153">
        <f t="shared" si="2"/>
        <v>0</v>
      </c>
      <c r="I43" s="113"/>
      <c r="J43" s="110" t="s">
        <v>367</v>
      </c>
      <c r="K43" s="156">
        <f t="shared" si="1"/>
        <v>0</v>
      </c>
    </row>
    <row r="44" spans="2:13" ht="15" customHeight="1">
      <c r="B44" s="72" t="s">
        <v>368</v>
      </c>
      <c r="C44" s="896" t="s">
        <v>369</v>
      </c>
      <c r="D44" s="897"/>
      <c r="E44" s="897"/>
      <c r="F44" s="898"/>
      <c r="G44" s="902" t="s">
        <v>350</v>
      </c>
      <c r="H44" s="904"/>
      <c r="I44" s="905"/>
      <c r="J44" s="902" t="s">
        <v>344</v>
      </c>
      <c r="K44" s="113"/>
    </row>
    <row r="45" spans="2:13" ht="15" customHeight="1">
      <c r="B45" s="72" t="s">
        <v>370</v>
      </c>
      <c r="C45" s="899"/>
      <c r="D45" s="900"/>
      <c r="E45" s="900"/>
      <c r="F45" s="901"/>
      <c r="G45" s="903"/>
      <c r="H45" s="904"/>
      <c r="I45" s="905"/>
      <c r="J45" s="903"/>
      <c r="K45" s="113"/>
    </row>
    <row r="46" spans="2:13" ht="15" customHeight="1">
      <c r="B46" s="73"/>
      <c r="C46" s="75"/>
      <c r="D46" s="92"/>
      <c r="E46" s="73"/>
      <c r="F46" s="93"/>
      <c r="G46" s="72" t="s">
        <v>371</v>
      </c>
      <c r="H46" s="153">
        <f>SUM(H34:H43)</f>
        <v>0</v>
      </c>
      <c r="I46" s="94"/>
      <c r="J46" s="71" t="s">
        <v>372</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8" t="s">
        <v>301</v>
      </c>
      <c r="C49" s="871" t="str">
        <f>IF(G23=M13,"記入不要","対策実施【計画】")</f>
        <v>対策実施【計画】</v>
      </c>
      <c r="D49" s="871"/>
      <c r="E49" s="871"/>
      <c r="F49" s="871"/>
      <c r="G49" s="871"/>
      <c r="H49" s="871"/>
      <c r="I49" s="871"/>
      <c r="J49" s="871"/>
      <c r="K49" s="871"/>
    </row>
    <row r="50" spans="2:13">
      <c r="B50" s="869"/>
      <c r="C50" s="604" t="s">
        <v>355</v>
      </c>
      <c r="D50" s="608" t="s">
        <v>304</v>
      </c>
      <c r="E50" s="609"/>
      <c r="F50" s="608" t="s">
        <v>305</v>
      </c>
      <c r="G50" s="609"/>
      <c r="H50" s="65" t="s">
        <v>306</v>
      </c>
      <c r="I50" s="608" t="s">
        <v>342</v>
      </c>
      <c r="J50" s="609"/>
      <c r="K50" s="65" t="s">
        <v>356</v>
      </c>
    </row>
    <row r="51" spans="2:13" s="63" customFormat="1" ht="30">
      <c r="B51" s="870"/>
      <c r="C51" s="605"/>
      <c r="D51" s="68" t="s">
        <v>357</v>
      </c>
      <c r="E51" s="68" t="s">
        <v>358</v>
      </c>
      <c r="F51" s="68" t="s">
        <v>359</v>
      </c>
      <c r="G51" s="68" t="s">
        <v>358</v>
      </c>
      <c r="H51" s="68" t="s">
        <v>311</v>
      </c>
      <c r="I51" s="68" t="s">
        <v>360</v>
      </c>
      <c r="J51" s="67" t="s">
        <v>358</v>
      </c>
      <c r="K51" s="68" t="s">
        <v>361</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373</v>
      </c>
      <c r="F60" s="111"/>
      <c r="G60" s="110" t="s">
        <v>374</v>
      </c>
      <c r="H60" s="153">
        <f t="shared" ref="H60:H61" si="5">D60*F60</f>
        <v>0</v>
      </c>
      <c r="I60" s="113"/>
      <c r="J60" s="110" t="s">
        <v>375</v>
      </c>
      <c r="K60" s="156">
        <f t="shared" si="4"/>
        <v>0</v>
      </c>
    </row>
    <row r="61" spans="2:13" ht="15" customHeight="1">
      <c r="B61" s="72">
        <v>10</v>
      </c>
      <c r="C61" s="110"/>
      <c r="D61" s="111"/>
      <c r="E61" s="110" t="s">
        <v>376</v>
      </c>
      <c r="F61" s="111"/>
      <c r="G61" s="110" t="s">
        <v>377</v>
      </c>
      <c r="H61" s="153">
        <f t="shared" si="5"/>
        <v>0</v>
      </c>
      <c r="I61" s="113"/>
      <c r="J61" s="110" t="s">
        <v>378</v>
      </c>
      <c r="K61" s="156">
        <f t="shared" si="4"/>
        <v>0</v>
      </c>
    </row>
    <row r="62" spans="2:13" ht="15" customHeight="1">
      <c r="B62" s="72" t="s">
        <v>368</v>
      </c>
      <c r="C62" s="896" t="s">
        <v>369</v>
      </c>
      <c r="D62" s="897"/>
      <c r="E62" s="897"/>
      <c r="F62" s="898"/>
      <c r="G62" s="902" t="s">
        <v>350</v>
      </c>
      <c r="H62" s="904"/>
      <c r="I62" s="905"/>
      <c r="J62" s="902" t="s">
        <v>344</v>
      </c>
      <c r="K62" s="113"/>
    </row>
    <row r="63" spans="2:13" ht="15" customHeight="1">
      <c r="B63" s="72" t="s">
        <v>370</v>
      </c>
      <c r="C63" s="899"/>
      <c r="D63" s="900"/>
      <c r="E63" s="900"/>
      <c r="F63" s="901"/>
      <c r="G63" s="903"/>
      <c r="H63" s="904"/>
      <c r="I63" s="905"/>
      <c r="J63" s="903"/>
      <c r="K63" s="113"/>
    </row>
    <row r="64" spans="2:13" ht="15" customHeight="1">
      <c r="B64" s="73"/>
      <c r="C64" s="91"/>
      <c r="D64" s="92"/>
      <c r="E64" s="73"/>
      <c r="F64" s="93"/>
      <c r="G64" s="72" t="s">
        <v>371</v>
      </c>
      <c r="H64" s="153">
        <f>SUM(H52:H61)</f>
        <v>0</v>
      </c>
      <c r="I64" s="94"/>
      <c r="J64" s="71" t="s">
        <v>372</v>
      </c>
      <c r="K64" s="156">
        <f>SUM(K52:K63)</f>
        <v>0</v>
      </c>
    </row>
    <row r="65" spans="1:11" ht="15" customHeight="1">
      <c r="B65" s="77"/>
      <c r="C65" s="76" t="s">
        <v>454</v>
      </c>
      <c r="D65" s="79"/>
      <c r="E65" s="77"/>
      <c r="F65" s="79"/>
      <c r="G65" s="77"/>
      <c r="H65" s="77"/>
      <c r="I65" s="77"/>
      <c r="J65" s="77"/>
      <c r="K65" s="95"/>
    </row>
    <row r="66" spans="1:11" s="54" customFormat="1">
      <c r="A66" s="60"/>
      <c r="B66" s="96"/>
      <c r="C66" s="85" t="s">
        <v>446</v>
      </c>
    </row>
    <row r="67" spans="1:11" s="54" customFormat="1">
      <c r="A67" s="60"/>
      <c r="C67" s="85" t="s">
        <v>447</v>
      </c>
    </row>
    <row r="68" spans="1:11" s="54" customFormat="1">
      <c r="A68" s="60"/>
      <c r="B68" s="97"/>
      <c r="C68" s="98" t="s">
        <v>448</v>
      </c>
      <c r="D68" s="97"/>
      <c r="E68" s="97"/>
      <c r="F68" s="97"/>
      <c r="G68" s="97"/>
      <c r="H68" s="97"/>
    </row>
    <row r="69" spans="1:11" s="54" customFormat="1">
      <c r="A69" s="60"/>
      <c r="B69" s="97"/>
      <c r="C69" s="98" t="s">
        <v>449</v>
      </c>
      <c r="D69" s="97"/>
      <c r="E69" s="97"/>
      <c r="F69" s="97"/>
      <c r="G69" s="97"/>
      <c r="H69" s="97"/>
    </row>
    <row r="70" spans="1:11" s="54" customFormat="1" ht="13" customHeight="1">
      <c r="A70" s="60"/>
      <c r="B70" s="99"/>
      <c r="C70" s="85" t="s">
        <v>450</v>
      </c>
      <c r="D70" s="99"/>
      <c r="E70" s="99"/>
      <c r="F70" s="99"/>
      <c r="G70" s="99"/>
      <c r="H70" s="99"/>
    </row>
    <row r="71" spans="1:11" s="54" customFormat="1">
      <c r="A71" s="60"/>
      <c r="C71" s="64" t="s">
        <v>451</v>
      </c>
    </row>
    <row r="72" spans="1:11">
      <c r="C72" s="100" t="s">
        <v>452</v>
      </c>
    </row>
    <row r="73" spans="1:11">
      <c r="C73" s="138" t="s">
        <v>478</v>
      </c>
    </row>
    <row r="74" spans="1:11">
      <c r="C74" s="138" t="str">
        <f>"    "&amp;【非表示】排出係数!$C$2</f>
        <v xml:space="preserve">    地球温暖化対策事業効果算定ガイドブック＜補助事業申請者用＞　（令和７年３月改訂）</v>
      </c>
    </row>
    <row r="75" spans="1:11">
      <c r="C75" s="151" t="s">
        <v>547</v>
      </c>
    </row>
    <row r="76" spans="1:11">
      <c r="C76" s="151" t="s">
        <v>548</v>
      </c>
    </row>
    <row r="77" spans="1:11">
      <c r="C77" s="122" t="s">
        <v>439</v>
      </c>
    </row>
    <row r="78" spans="1:11">
      <c r="C78" s="120" t="s">
        <v>431</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6" t="s">
        <v>467</v>
      </c>
      <c r="C81" s="887"/>
      <c r="D81" s="887"/>
      <c r="E81" s="887"/>
      <c r="F81" s="887"/>
      <c r="G81" s="887"/>
      <c r="H81" s="887"/>
      <c r="I81" s="887"/>
      <c r="J81" s="887"/>
      <c r="K81" s="888"/>
    </row>
    <row r="82" spans="1:11" ht="409.5" customHeight="1">
      <c r="B82" s="889"/>
      <c r="C82" s="890"/>
      <c r="D82" s="890"/>
      <c r="E82" s="890"/>
      <c r="F82" s="890"/>
      <c r="G82" s="890"/>
      <c r="H82" s="890"/>
      <c r="I82" s="890"/>
      <c r="J82" s="890"/>
      <c r="K82" s="891"/>
    </row>
    <row r="83" spans="1:11" ht="244" customHeight="1">
      <c r="B83" s="892"/>
      <c r="C83" s="893"/>
      <c r="D83" s="893"/>
      <c r="E83" s="893"/>
      <c r="F83" s="893"/>
      <c r="G83" s="893"/>
      <c r="H83" s="893"/>
      <c r="I83" s="893"/>
      <c r="J83" s="893"/>
      <c r="K83" s="894"/>
    </row>
    <row r="84" spans="1:11" ht="6.75" customHeight="1">
      <c r="A84" s="63"/>
      <c r="B84" s="63"/>
      <c r="C84" s="63"/>
      <c r="D84" s="63"/>
      <c r="E84" s="63"/>
      <c r="F84" s="63"/>
      <c r="G84" s="63"/>
      <c r="H84" s="63"/>
      <c r="I84" s="63"/>
      <c r="J84" s="63"/>
    </row>
    <row r="85" spans="1:11" ht="18" customHeight="1">
      <c r="A85" s="885"/>
      <c r="B85" s="885"/>
      <c r="C85" s="885"/>
      <c r="D85" s="885"/>
      <c r="E85" s="885"/>
      <c r="F85" s="885"/>
      <c r="G85" s="885"/>
      <c r="H85" s="885"/>
      <c r="I85" s="885"/>
      <c r="J85" s="885"/>
    </row>
  </sheetData>
  <sheetProtection algorithmName="SHA-512" hashValue="pHEckP7YzIA2q5F9w/28qZByb81WkAHUqJK3hEiKShZeJIPEaBAbsLzgae9ISJUIx0dn7HSY40Pjd/ARGVKE7w==" saltValue="iCxE7Ge81wgrC4/qBaAmPw=="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1" priority="2">
      <formula>$D$5="自主的対策(総事業費に含まれる)"</formula>
    </cfRule>
  </conditionalFormatting>
  <conditionalFormatting sqref="K15:L20">
    <cfRule type="expression" dxfId="10" priority="1">
      <formula>$D$5="自主的対策(総事業費に含まれない)"</formula>
    </cfRule>
  </conditionalFormatting>
  <dataValidations count="2">
    <dataValidation type="list" allowBlank="1" showInputMessage="1" showErrorMessage="1" sqref="G23" xr:uid="{E209ADE5-096F-4DED-96A8-CAA005816A80}">
      <formula1>$M$13:$M$14</formula1>
    </dataValidation>
    <dataValidation type="list" showInputMessage="1" showErrorMessage="1" sqref="D5" xr:uid="{4D9FBE02-637B-4260-90FE-97F060AD13F0}">
      <formula1>"－,1,2,3,4,5,"</formula1>
    </dataValidation>
  </dataValidations>
  <pageMargins left="0.70866141732283472" right="0.31496062992125984" top="0.74803149606299213" bottom="0.35433070866141736" header="0.31496062992125984" footer="0.31496062992125984"/>
  <pageSetup paperSize="9" scale="37" orientation="portrait" r:id="rId1"/>
  <headerFooter>
    <oddFooter>&amp;Lsf07Hb2_f2_r1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DDFA225-EB3A-4E15-A1F5-8605D066D61B}">
          <x14:formula1>
            <xm:f>【非表示】排出係数!$C$7:$C$17</xm:f>
          </x14:formula1>
          <xm:sqref>C34:C41 C52:C59</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E3545-EC17-4FCB-8ADC-0DDF63779D70}">
  <sheetPr>
    <tabColor rgb="FFFFC000"/>
    <pageSetUpPr fitToPage="1"/>
  </sheetPr>
  <dimension ref="A1:X85"/>
  <sheetViews>
    <sheetView showGridLines="0" view="pageBreakPreview" zoomScale="90" zoomScaleNormal="100" zoomScaleSheetLayoutView="90" workbookViewId="0">
      <selection activeCell="C17" sqref="C17:Y17"/>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85" t="s">
        <v>512</v>
      </c>
      <c r="B1" s="885"/>
      <c r="C1" s="885"/>
      <c r="D1" s="885"/>
      <c r="E1" s="885"/>
      <c r="F1" s="885"/>
      <c r="G1" s="885"/>
      <c r="H1" s="885"/>
      <c r="I1" s="885"/>
      <c r="J1" s="885"/>
      <c r="K1" s="885"/>
    </row>
    <row r="2" spans="1:24" ht="15" customHeight="1">
      <c r="B2" s="61" t="str" cm="1">
        <f t="array" aca="1" ref="B2" ca="1">"対策個票"&amp;RIGHT(CELL("filename",A2),1)</f>
        <v>対策個票6</v>
      </c>
    </row>
    <row r="3" spans="1:24" ht="15" customHeight="1">
      <c r="A3" s="62"/>
      <c r="B3" s="62"/>
      <c r="C3" s="62"/>
      <c r="D3" s="62"/>
      <c r="E3" s="62"/>
      <c r="F3" s="62"/>
      <c r="G3" s="62"/>
      <c r="H3" s="62"/>
      <c r="I3" s="62"/>
      <c r="J3" s="62"/>
    </row>
    <row r="4" spans="1:24" ht="15" customHeight="1">
      <c r="A4" s="63"/>
      <c r="B4" s="64" t="s">
        <v>300</v>
      </c>
      <c r="C4" s="63"/>
      <c r="D4" s="63"/>
      <c r="E4" s="63"/>
      <c r="F4" s="63"/>
      <c r="J4" s="63"/>
      <c r="W4" s="63"/>
      <c r="X4" s="63"/>
    </row>
    <row r="5" spans="1:24" ht="15" customHeight="1">
      <c r="A5" s="62"/>
      <c r="B5" s="854" t="s">
        <v>631</v>
      </c>
      <c r="C5" s="854"/>
      <c r="D5" s="253" t="s">
        <v>617</v>
      </c>
      <c r="F5" s="60" t="s">
        <v>569</v>
      </c>
      <c r="I5" s="62"/>
      <c r="J5" s="62"/>
    </row>
    <row r="6" spans="1:24" ht="15" customHeight="1">
      <c r="A6" s="62"/>
      <c r="B6" s="63"/>
      <c r="C6" s="63"/>
      <c r="D6" s="63" t="s">
        <v>570</v>
      </c>
      <c r="F6" s="60" t="s">
        <v>691</v>
      </c>
      <c r="I6" s="62"/>
      <c r="J6" s="62"/>
    </row>
    <row r="7" spans="1:24" ht="15" customHeight="1">
      <c r="A7" s="62"/>
      <c r="B7" s="63"/>
      <c r="C7" s="63"/>
      <c r="E7" s="90" t="s">
        <v>598</v>
      </c>
      <c r="G7" s="60" t="s">
        <v>689</v>
      </c>
      <c r="H7" s="62"/>
    </row>
    <row r="8" spans="1:24" ht="15" customHeight="1">
      <c r="A8" s="62"/>
      <c r="F8" s="60" t="s">
        <v>692</v>
      </c>
      <c r="I8" s="62"/>
      <c r="J8" s="62"/>
    </row>
    <row r="9" spans="1:24" ht="15" customHeight="1">
      <c r="A9" s="62"/>
      <c r="G9" s="60" t="s">
        <v>690</v>
      </c>
      <c r="I9" s="62"/>
      <c r="J9" s="62"/>
    </row>
    <row r="10" spans="1:24" ht="15" customHeight="1"/>
    <row r="11" spans="1:24" ht="15" customHeight="1">
      <c r="B11" s="854" t="s">
        <v>348</v>
      </c>
      <c r="C11" s="855" t="s">
        <v>349</v>
      </c>
      <c r="D11" s="855"/>
      <c r="E11" s="118" t="s">
        <v>350</v>
      </c>
      <c r="F11" s="856"/>
      <c r="G11" s="856"/>
      <c r="H11" s="856"/>
      <c r="I11" s="856"/>
      <c r="J11" s="856"/>
    </row>
    <row r="12" spans="1:24" ht="15" hidden="1" customHeight="1">
      <c r="B12" s="854"/>
      <c r="C12" s="855"/>
      <c r="D12" s="855"/>
      <c r="E12" s="118" t="s">
        <v>344</v>
      </c>
      <c r="F12" s="857">
        <v>0</v>
      </c>
      <c r="G12" s="857"/>
      <c r="H12" s="857"/>
      <c r="I12" s="857"/>
      <c r="J12" s="857"/>
      <c r="M12" s="89" t="s">
        <v>281</v>
      </c>
    </row>
    <row r="13" spans="1:24" ht="15" customHeight="1">
      <c r="B13" s="67" t="s">
        <v>351</v>
      </c>
      <c r="C13" s="855" t="s">
        <v>352</v>
      </c>
      <c r="D13" s="855"/>
      <c r="E13" s="855"/>
      <c r="F13" s="861">
        <f>IF($G$23=$M$13,G24,H46-H64)</f>
        <v>0</v>
      </c>
      <c r="G13" s="862"/>
      <c r="H13" s="862"/>
      <c r="I13" s="862"/>
      <c r="J13" s="863"/>
      <c r="M13" s="60" t="s">
        <v>441</v>
      </c>
    </row>
    <row r="14" spans="1:24" ht="15" customHeight="1">
      <c r="B14" s="67" t="s">
        <v>353</v>
      </c>
      <c r="C14" s="855" t="s">
        <v>354</v>
      </c>
      <c r="D14" s="855"/>
      <c r="E14" s="855"/>
      <c r="F14" s="864">
        <f>IF($G$23=$M$13,ROUNDDOWN((G25+G27-G26-G28)*1000,0),ROUNDDOWN((K46-K64),0))</f>
        <v>0</v>
      </c>
      <c r="G14" s="865"/>
      <c r="H14" s="865"/>
      <c r="I14" s="865"/>
      <c r="J14" s="866"/>
      <c r="M14" s="60" t="s">
        <v>442</v>
      </c>
    </row>
    <row r="15" spans="1:24" ht="22" customHeight="1">
      <c r="B15" s="872" t="s">
        <v>24</v>
      </c>
      <c r="C15" s="875" t="s">
        <v>530</v>
      </c>
      <c r="D15" s="859" t="s">
        <v>531</v>
      </c>
      <c r="E15" s="860"/>
      <c r="F15" s="858"/>
      <c r="G15" s="858"/>
      <c r="H15" s="858"/>
      <c r="I15" s="858"/>
      <c r="J15" s="858"/>
      <c r="K15" s="142"/>
      <c r="L15" s="139"/>
    </row>
    <row r="16" spans="1:24" ht="30" customHeight="1">
      <c r="B16" s="873"/>
      <c r="C16" s="876"/>
      <c r="D16" s="878" t="s">
        <v>532</v>
      </c>
      <c r="E16" s="879"/>
      <c r="F16" s="855" t="s">
        <v>533</v>
      </c>
      <c r="G16" s="855"/>
      <c r="H16" s="858"/>
      <c r="I16" s="858"/>
      <c r="J16" s="858"/>
      <c r="K16" s="141"/>
    </row>
    <row r="17" spans="2:11" ht="15" customHeight="1">
      <c r="B17" s="873"/>
      <c r="C17" s="876"/>
      <c r="D17" s="880"/>
      <c r="E17" s="881"/>
      <c r="F17" s="855" t="s">
        <v>534</v>
      </c>
      <c r="G17" s="855"/>
      <c r="H17" s="858"/>
      <c r="I17" s="858"/>
      <c r="J17" s="858"/>
      <c r="K17" s="141"/>
    </row>
    <row r="18" spans="2:11" ht="15" customHeight="1">
      <c r="B18" s="873"/>
      <c r="C18" s="876"/>
      <c r="D18" s="880"/>
      <c r="E18" s="881"/>
      <c r="F18" s="855" t="s">
        <v>535</v>
      </c>
      <c r="G18" s="855"/>
      <c r="H18" s="858"/>
      <c r="I18" s="858"/>
      <c r="J18" s="858"/>
      <c r="K18" s="141"/>
    </row>
    <row r="19" spans="2:11" ht="15" customHeight="1">
      <c r="B19" s="873"/>
      <c r="C19" s="876"/>
      <c r="D19" s="880"/>
      <c r="E19" s="881"/>
      <c r="F19" s="884" t="s">
        <v>536</v>
      </c>
      <c r="G19" s="884"/>
      <c r="H19" s="858"/>
      <c r="I19" s="858"/>
      <c r="J19" s="858"/>
      <c r="K19" s="141"/>
    </row>
    <row r="20" spans="2:11" ht="15" customHeight="1">
      <c r="B20" s="874"/>
      <c r="C20" s="877"/>
      <c r="D20" s="882"/>
      <c r="E20" s="883"/>
      <c r="F20" s="855" t="s">
        <v>537</v>
      </c>
      <c r="G20" s="855"/>
      <c r="H20" s="858">
        <v>9</v>
      </c>
      <c r="I20" s="858"/>
      <c r="J20" s="858"/>
      <c r="K20" s="141"/>
    </row>
    <row r="21" spans="2:11" ht="15" customHeight="1">
      <c r="B21" s="64" t="s">
        <v>347</v>
      </c>
      <c r="E21" s="90"/>
    </row>
    <row r="22" spans="2:11" ht="15" customHeight="1">
      <c r="B22" s="64"/>
      <c r="E22" s="90"/>
    </row>
    <row r="23" spans="2:11" ht="15" customHeight="1">
      <c r="B23" s="855" t="s">
        <v>538</v>
      </c>
      <c r="C23" s="855"/>
      <c r="D23" s="855"/>
      <c r="E23" s="855"/>
      <c r="F23" s="855"/>
      <c r="G23" s="112" t="s">
        <v>442</v>
      </c>
      <c r="H23" s="55" t="s">
        <v>283</v>
      </c>
    </row>
    <row r="24" spans="2:11" ht="15" customHeight="1">
      <c r="B24" s="855" t="s">
        <v>443</v>
      </c>
      <c r="C24" s="855"/>
      <c r="D24" s="855"/>
      <c r="E24" s="855"/>
      <c r="F24" s="855"/>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5" t="s">
        <v>453</v>
      </c>
      <c r="C25" s="855"/>
      <c r="D25" s="855" t="s">
        <v>444</v>
      </c>
      <c r="E25" s="855"/>
      <c r="F25" s="855"/>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5"/>
      <c r="C26" s="855"/>
      <c r="D26" s="855" t="s">
        <v>445</v>
      </c>
      <c r="E26" s="855"/>
      <c r="F26" s="855"/>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7" t="s">
        <v>457</v>
      </c>
      <c r="C27" s="867"/>
      <c r="D27" s="126" t="s">
        <v>444</v>
      </c>
      <c r="E27" s="854" t="s">
        <v>458</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7"/>
      <c r="C28" s="867"/>
      <c r="D28" s="126" t="s">
        <v>445</v>
      </c>
      <c r="E28" s="854"/>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8" t="s">
        <v>301</v>
      </c>
      <c r="C31" s="871" t="str">
        <f>IF(G23=M13,"記入不要","対策実施【前】")</f>
        <v>対策実施【前】</v>
      </c>
      <c r="D31" s="871"/>
      <c r="E31" s="871"/>
      <c r="F31" s="871"/>
      <c r="G31" s="871"/>
      <c r="H31" s="871"/>
      <c r="I31" s="871"/>
      <c r="J31" s="871"/>
      <c r="K31" s="871"/>
    </row>
    <row r="32" spans="2:11">
      <c r="B32" s="869"/>
      <c r="C32" s="604" t="s">
        <v>355</v>
      </c>
      <c r="D32" s="608" t="s">
        <v>304</v>
      </c>
      <c r="E32" s="609"/>
      <c r="F32" s="608" t="s">
        <v>305</v>
      </c>
      <c r="G32" s="609"/>
      <c r="H32" s="65" t="s">
        <v>306</v>
      </c>
      <c r="I32" s="608" t="s">
        <v>342</v>
      </c>
      <c r="J32" s="609"/>
      <c r="K32" s="65" t="s">
        <v>356</v>
      </c>
    </row>
    <row r="33" spans="2:13" s="63" customFormat="1" ht="30">
      <c r="B33" s="870"/>
      <c r="C33" s="605"/>
      <c r="D33" s="68" t="s">
        <v>357</v>
      </c>
      <c r="E33" s="68" t="s">
        <v>358</v>
      </c>
      <c r="F33" s="68" t="s">
        <v>359</v>
      </c>
      <c r="G33" s="68" t="s">
        <v>358</v>
      </c>
      <c r="H33" s="68" t="s">
        <v>311</v>
      </c>
      <c r="I33" s="68" t="s">
        <v>360</v>
      </c>
      <c r="J33" s="67" t="s">
        <v>358</v>
      </c>
      <c r="K33" s="68" t="s">
        <v>361</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362</v>
      </c>
      <c r="F42" s="111"/>
      <c r="G42" s="110" t="s">
        <v>363</v>
      </c>
      <c r="H42" s="153">
        <f t="shared" ref="H42:H43" si="2">D42*F42</f>
        <v>0</v>
      </c>
      <c r="I42" s="113"/>
      <c r="J42" s="110" t="s">
        <v>364</v>
      </c>
      <c r="K42" s="156">
        <f t="shared" si="1"/>
        <v>0</v>
      </c>
    </row>
    <row r="43" spans="2:13" ht="15" customHeight="1">
      <c r="B43" s="72">
        <v>10</v>
      </c>
      <c r="C43" s="110"/>
      <c r="D43" s="111"/>
      <c r="E43" s="110" t="s">
        <v>365</v>
      </c>
      <c r="F43" s="111"/>
      <c r="G43" s="110" t="s">
        <v>366</v>
      </c>
      <c r="H43" s="153">
        <f t="shared" si="2"/>
        <v>0</v>
      </c>
      <c r="I43" s="113"/>
      <c r="J43" s="110" t="s">
        <v>367</v>
      </c>
      <c r="K43" s="156">
        <f t="shared" si="1"/>
        <v>0</v>
      </c>
    </row>
    <row r="44" spans="2:13" ht="15" customHeight="1">
      <c r="B44" s="72" t="s">
        <v>368</v>
      </c>
      <c r="C44" s="896" t="s">
        <v>369</v>
      </c>
      <c r="D44" s="897"/>
      <c r="E44" s="897"/>
      <c r="F44" s="898"/>
      <c r="G44" s="902" t="s">
        <v>350</v>
      </c>
      <c r="H44" s="904"/>
      <c r="I44" s="905"/>
      <c r="J44" s="902" t="s">
        <v>344</v>
      </c>
      <c r="K44" s="113"/>
    </row>
    <row r="45" spans="2:13" ht="15" customHeight="1">
      <c r="B45" s="72" t="s">
        <v>370</v>
      </c>
      <c r="C45" s="899"/>
      <c r="D45" s="900"/>
      <c r="E45" s="900"/>
      <c r="F45" s="901"/>
      <c r="G45" s="903"/>
      <c r="H45" s="904"/>
      <c r="I45" s="905"/>
      <c r="J45" s="903"/>
      <c r="K45" s="113"/>
    </row>
    <row r="46" spans="2:13" ht="15" customHeight="1">
      <c r="B46" s="73"/>
      <c r="C46" s="75"/>
      <c r="D46" s="92"/>
      <c r="E46" s="73"/>
      <c r="F46" s="93"/>
      <c r="G46" s="72" t="s">
        <v>371</v>
      </c>
      <c r="H46" s="153">
        <f>SUM(H34:H43)</f>
        <v>0</v>
      </c>
      <c r="I46" s="94"/>
      <c r="J46" s="71" t="s">
        <v>372</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8" t="s">
        <v>301</v>
      </c>
      <c r="C49" s="871" t="str">
        <f>IF(G23=M13,"記入不要","対策実施【計画】")</f>
        <v>対策実施【計画】</v>
      </c>
      <c r="D49" s="871"/>
      <c r="E49" s="871"/>
      <c r="F49" s="871"/>
      <c r="G49" s="871"/>
      <c r="H49" s="871"/>
      <c r="I49" s="871"/>
      <c r="J49" s="871"/>
      <c r="K49" s="871"/>
    </row>
    <row r="50" spans="2:13">
      <c r="B50" s="869"/>
      <c r="C50" s="604" t="s">
        <v>355</v>
      </c>
      <c r="D50" s="608" t="s">
        <v>304</v>
      </c>
      <c r="E50" s="609"/>
      <c r="F50" s="608" t="s">
        <v>305</v>
      </c>
      <c r="G50" s="609"/>
      <c r="H50" s="65" t="s">
        <v>306</v>
      </c>
      <c r="I50" s="608" t="s">
        <v>342</v>
      </c>
      <c r="J50" s="609"/>
      <c r="K50" s="65" t="s">
        <v>356</v>
      </c>
    </row>
    <row r="51" spans="2:13" s="63" customFormat="1" ht="30">
      <c r="B51" s="870"/>
      <c r="C51" s="605"/>
      <c r="D51" s="68" t="s">
        <v>357</v>
      </c>
      <c r="E51" s="68" t="s">
        <v>358</v>
      </c>
      <c r="F51" s="68" t="s">
        <v>359</v>
      </c>
      <c r="G51" s="68" t="s">
        <v>358</v>
      </c>
      <c r="H51" s="68" t="s">
        <v>311</v>
      </c>
      <c r="I51" s="68" t="s">
        <v>360</v>
      </c>
      <c r="J51" s="67" t="s">
        <v>358</v>
      </c>
      <c r="K51" s="68" t="s">
        <v>361</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373</v>
      </c>
      <c r="F60" s="111"/>
      <c r="G60" s="110" t="s">
        <v>374</v>
      </c>
      <c r="H60" s="153">
        <f t="shared" ref="H60:H61" si="5">D60*F60</f>
        <v>0</v>
      </c>
      <c r="I60" s="113"/>
      <c r="J60" s="110" t="s">
        <v>375</v>
      </c>
      <c r="K60" s="156">
        <f t="shared" si="4"/>
        <v>0</v>
      </c>
    </row>
    <row r="61" spans="2:13" ht="15" customHeight="1">
      <c r="B61" s="72">
        <v>10</v>
      </c>
      <c r="C61" s="110"/>
      <c r="D61" s="111"/>
      <c r="E61" s="110" t="s">
        <v>376</v>
      </c>
      <c r="F61" s="111"/>
      <c r="G61" s="110" t="s">
        <v>377</v>
      </c>
      <c r="H61" s="153">
        <f t="shared" si="5"/>
        <v>0</v>
      </c>
      <c r="I61" s="113"/>
      <c r="J61" s="110" t="s">
        <v>378</v>
      </c>
      <c r="K61" s="156">
        <f t="shared" si="4"/>
        <v>0</v>
      </c>
    </row>
    <row r="62" spans="2:13" ht="15" customHeight="1">
      <c r="B62" s="72" t="s">
        <v>368</v>
      </c>
      <c r="C62" s="896" t="s">
        <v>369</v>
      </c>
      <c r="D62" s="897"/>
      <c r="E62" s="897"/>
      <c r="F62" s="898"/>
      <c r="G62" s="902" t="s">
        <v>350</v>
      </c>
      <c r="H62" s="904"/>
      <c r="I62" s="905"/>
      <c r="J62" s="902" t="s">
        <v>344</v>
      </c>
      <c r="K62" s="113"/>
    </row>
    <row r="63" spans="2:13" ht="15" customHeight="1">
      <c r="B63" s="72" t="s">
        <v>370</v>
      </c>
      <c r="C63" s="899"/>
      <c r="D63" s="900"/>
      <c r="E63" s="900"/>
      <c r="F63" s="901"/>
      <c r="G63" s="903"/>
      <c r="H63" s="904"/>
      <c r="I63" s="905"/>
      <c r="J63" s="903"/>
      <c r="K63" s="113"/>
    </row>
    <row r="64" spans="2:13" ht="15" customHeight="1">
      <c r="B64" s="73"/>
      <c r="C64" s="91"/>
      <c r="D64" s="92"/>
      <c r="E64" s="73"/>
      <c r="F64" s="93"/>
      <c r="G64" s="72" t="s">
        <v>371</v>
      </c>
      <c r="H64" s="153">
        <f>SUM(H52:H61)</f>
        <v>0</v>
      </c>
      <c r="I64" s="94"/>
      <c r="J64" s="71" t="s">
        <v>372</v>
      </c>
      <c r="K64" s="156">
        <f>SUM(K52:K63)</f>
        <v>0</v>
      </c>
    </row>
    <row r="65" spans="1:11" ht="15" customHeight="1">
      <c r="B65" s="77"/>
      <c r="C65" s="76" t="s">
        <v>454</v>
      </c>
      <c r="D65" s="79"/>
      <c r="E65" s="77"/>
      <c r="F65" s="79"/>
      <c r="G65" s="77"/>
      <c r="H65" s="77"/>
      <c r="I65" s="77"/>
      <c r="J65" s="77"/>
      <c r="K65" s="95"/>
    </row>
    <row r="66" spans="1:11" s="54" customFormat="1">
      <c r="A66" s="60"/>
      <c r="B66" s="96"/>
      <c r="C66" s="85" t="s">
        <v>446</v>
      </c>
    </row>
    <row r="67" spans="1:11" s="54" customFormat="1">
      <c r="A67" s="60"/>
      <c r="C67" s="85" t="s">
        <v>447</v>
      </c>
    </row>
    <row r="68" spans="1:11" s="54" customFormat="1">
      <c r="A68" s="60"/>
      <c r="B68" s="97"/>
      <c r="C68" s="98" t="s">
        <v>448</v>
      </c>
      <c r="D68" s="97"/>
      <c r="E68" s="97"/>
      <c r="F68" s="97"/>
      <c r="G68" s="97"/>
      <c r="H68" s="97"/>
    </row>
    <row r="69" spans="1:11" s="54" customFormat="1">
      <c r="A69" s="60"/>
      <c r="B69" s="97"/>
      <c r="C69" s="98" t="s">
        <v>449</v>
      </c>
      <c r="D69" s="97"/>
      <c r="E69" s="97"/>
      <c r="F69" s="97"/>
      <c r="G69" s="97"/>
      <c r="H69" s="97"/>
    </row>
    <row r="70" spans="1:11" s="54" customFormat="1" ht="13" customHeight="1">
      <c r="A70" s="60"/>
      <c r="B70" s="99"/>
      <c r="C70" s="85" t="s">
        <v>450</v>
      </c>
      <c r="D70" s="99"/>
      <c r="E70" s="99"/>
      <c r="F70" s="99"/>
      <c r="G70" s="99"/>
      <c r="H70" s="99"/>
    </row>
    <row r="71" spans="1:11" s="54" customFormat="1">
      <c r="A71" s="60"/>
      <c r="C71" s="64" t="s">
        <v>451</v>
      </c>
    </row>
    <row r="72" spans="1:11">
      <c r="C72" s="100" t="s">
        <v>452</v>
      </c>
    </row>
    <row r="73" spans="1:11">
      <c r="C73" s="138" t="s">
        <v>478</v>
      </c>
    </row>
    <row r="74" spans="1:11">
      <c r="C74" s="138" t="str">
        <f>"    "&amp;【非表示】排出係数!$C$2</f>
        <v xml:space="preserve">    地球温暖化対策事業効果算定ガイドブック＜補助事業申請者用＞　（令和７年３月改訂）</v>
      </c>
    </row>
    <row r="75" spans="1:11">
      <c r="C75" s="151" t="s">
        <v>547</v>
      </c>
    </row>
    <row r="76" spans="1:11">
      <c r="C76" s="151" t="s">
        <v>548</v>
      </c>
    </row>
    <row r="77" spans="1:11">
      <c r="C77" s="122" t="s">
        <v>439</v>
      </c>
    </row>
    <row r="78" spans="1:11">
      <c r="C78" s="120" t="s">
        <v>431</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6" t="s">
        <v>467</v>
      </c>
      <c r="C81" s="887"/>
      <c r="D81" s="887"/>
      <c r="E81" s="887"/>
      <c r="F81" s="887"/>
      <c r="G81" s="887"/>
      <c r="H81" s="887"/>
      <c r="I81" s="887"/>
      <c r="J81" s="887"/>
      <c r="K81" s="888"/>
    </row>
    <row r="82" spans="1:11" ht="409.5" customHeight="1">
      <c r="B82" s="889"/>
      <c r="C82" s="890"/>
      <c r="D82" s="890"/>
      <c r="E82" s="890"/>
      <c r="F82" s="890"/>
      <c r="G82" s="890"/>
      <c r="H82" s="890"/>
      <c r="I82" s="890"/>
      <c r="J82" s="890"/>
      <c r="K82" s="891"/>
    </row>
    <row r="83" spans="1:11" ht="244" customHeight="1">
      <c r="B83" s="892"/>
      <c r="C83" s="893"/>
      <c r="D83" s="893"/>
      <c r="E83" s="893"/>
      <c r="F83" s="893"/>
      <c r="G83" s="893"/>
      <c r="H83" s="893"/>
      <c r="I83" s="893"/>
      <c r="J83" s="893"/>
      <c r="K83" s="894"/>
    </row>
    <row r="84" spans="1:11" ht="6.75" customHeight="1">
      <c r="A84" s="63"/>
      <c r="B84" s="63"/>
      <c r="C84" s="63"/>
      <c r="D84" s="63"/>
      <c r="E84" s="63"/>
      <c r="F84" s="63"/>
      <c r="G84" s="63"/>
      <c r="H84" s="63"/>
      <c r="I84" s="63"/>
      <c r="J84" s="63"/>
    </row>
    <row r="85" spans="1:11" ht="18" customHeight="1">
      <c r="A85" s="885"/>
      <c r="B85" s="885"/>
      <c r="C85" s="885"/>
      <c r="D85" s="885"/>
      <c r="E85" s="885"/>
      <c r="F85" s="885"/>
      <c r="G85" s="885"/>
      <c r="H85" s="885"/>
      <c r="I85" s="885"/>
      <c r="J85" s="885"/>
    </row>
  </sheetData>
  <sheetProtection algorithmName="SHA-512" hashValue="xw++rHATUjJP63Tq1+veiXIpIorx8vcel1NnaIx/rqEJHZtb0gAz6n+32+ucKrRnPF0OiOtPCbwaiGS2seA+IA==" saltValue="Ox1Wfeh73y2YA3IJisrDLw=="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9" priority="2">
      <formula>$D$5="自主的対策(総事業費に含まれる)"</formula>
    </cfRule>
  </conditionalFormatting>
  <conditionalFormatting sqref="K15:L20">
    <cfRule type="expression" dxfId="8" priority="1">
      <formula>$D$5="自主的対策(総事業費に含まれない)"</formula>
    </cfRule>
  </conditionalFormatting>
  <dataValidations count="2">
    <dataValidation type="list" allowBlank="1" showInputMessage="1" showErrorMessage="1" sqref="G23" xr:uid="{A080D044-F9CD-4F44-8F6C-DFBFAAA9261B}">
      <formula1>$M$13:$M$14</formula1>
    </dataValidation>
    <dataValidation type="list" showInputMessage="1" showErrorMessage="1" sqref="D5" xr:uid="{6CBB65F8-BE7E-4377-8859-FD91BE025CA4}">
      <formula1>"－,1,2,3,4,5,"</formula1>
    </dataValidation>
  </dataValidations>
  <pageMargins left="0.70866141732283472" right="0.31496062992125984" top="0.74803149606299213" bottom="0.35433070866141736" header="0.31496062992125984" footer="0.31496062992125984"/>
  <pageSetup paperSize="9" scale="37" orientation="portrait" r:id="rId1"/>
  <headerFooter>
    <oddFooter>&amp;Lsf07Hb2_f2_r1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A62A870-1FCF-4710-8179-E5DE914630F1}">
          <x14:formula1>
            <xm:f>【非表示】排出係数!$C$7:$C$17</xm:f>
          </x14:formula1>
          <xm:sqref>C34:C41 C52:C59</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63692-9586-4ADD-AAC0-7670F3EBBCD0}">
  <sheetPr>
    <tabColor rgb="FFFFC000"/>
    <pageSetUpPr fitToPage="1"/>
  </sheetPr>
  <dimension ref="A1:X85"/>
  <sheetViews>
    <sheetView showGridLines="0" view="pageBreakPreview" zoomScale="90" zoomScaleNormal="100" zoomScaleSheetLayoutView="90" workbookViewId="0">
      <selection activeCell="C17" sqref="C17:Y17"/>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85" t="s">
        <v>512</v>
      </c>
      <c r="B1" s="885"/>
      <c r="C1" s="885"/>
      <c r="D1" s="885"/>
      <c r="E1" s="885"/>
      <c r="F1" s="885"/>
      <c r="G1" s="885"/>
      <c r="H1" s="885"/>
      <c r="I1" s="885"/>
      <c r="J1" s="885"/>
      <c r="K1" s="885"/>
    </row>
    <row r="2" spans="1:24" ht="15" customHeight="1">
      <c r="B2" s="61" t="str" cm="1">
        <f t="array" aca="1" ref="B2" ca="1">"対策個票"&amp;RIGHT(CELL("filename",A2),1)</f>
        <v>対策個票7</v>
      </c>
    </row>
    <row r="3" spans="1:24" ht="15" customHeight="1">
      <c r="A3" s="62"/>
      <c r="B3" s="62"/>
      <c r="C3" s="62"/>
      <c r="D3" s="62"/>
      <c r="E3" s="62"/>
      <c r="F3" s="62"/>
      <c r="G3" s="62"/>
      <c r="H3" s="62"/>
      <c r="I3" s="62"/>
      <c r="J3" s="62"/>
    </row>
    <row r="4" spans="1:24" ht="15" customHeight="1">
      <c r="A4" s="63"/>
      <c r="B4" s="64" t="s">
        <v>300</v>
      </c>
      <c r="C4" s="63"/>
      <c r="D4" s="63"/>
      <c r="E4" s="63"/>
      <c r="F4" s="63"/>
      <c r="J4" s="63"/>
      <c r="W4" s="63"/>
      <c r="X4" s="63"/>
    </row>
    <row r="5" spans="1:24" ht="15" customHeight="1">
      <c r="A5" s="62"/>
      <c r="B5" s="854" t="s">
        <v>631</v>
      </c>
      <c r="C5" s="854"/>
      <c r="D5" s="253" t="s">
        <v>617</v>
      </c>
      <c r="F5" s="60" t="s">
        <v>569</v>
      </c>
      <c r="H5" s="89"/>
      <c r="I5" s="62"/>
      <c r="J5" s="62"/>
    </row>
    <row r="6" spans="1:24" ht="15" customHeight="1">
      <c r="A6" s="62"/>
      <c r="B6" s="63"/>
      <c r="C6" s="63"/>
      <c r="D6" s="63" t="s">
        <v>570</v>
      </c>
      <c r="F6" s="60" t="s">
        <v>691</v>
      </c>
      <c r="I6" s="62"/>
      <c r="J6" s="62"/>
    </row>
    <row r="7" spans="1:24" ht="15" customHeight="1">
      <c r="A7" s="62"/>
      <c r="B7" s="63"/>
      <c r="C7" s="63"/>
      <c r="E7" s="90" t="s">
        <v>598</v>
      </c>
      <c r="G7" s="60" t="s">
        <v>689</v>
      </c>
      <c r="H7" s="62"/>
      <c r="I7" s="62"/>
    </row>
    <row r="8" spans="1:24" ht="15" customHeight="1">
      <c r="A8" s="62"/>
      <c r="F8" s="60" t="s">
        <v>692</v>
      </c>
      <c r="I8" s="62"/>
      <c r="J8" s="62"/>
    </row>
    <row r="9" spans="1:24" ht="15" customHeight="1">
      <c r="A9" s="62"/>
      <c r="G9" s="60" t="s">
        <v>690</v>
      </c>
      <c r="I9" s="62"/>
      <c r="J9" s="62"/>
    </row>
    <row r="10" spans="1:24" ht="15" customHeight="1"/>
    <row r="11" spans="1:24" ht="15" customHeight="1">
      <c r="B11" s="854" t="s">
        <v>348</v>
      </c>
      <c r="C11" s="855" t="s">
        <v>349</v>
      </c>
      <c r="D11" s="855"/>
      <c r="E11" s="118" t="s">
        <v>350</v>
      </c>
      <c r="F11" s="856"/>
      <c r="G11" s="856"/>
      <c r="H11" s="856"/>
      <c r="I11" s="856"/>
      <c r="J11" s="856"/>
    </row>
    <row r="12" spans="1:24" ht="15" hidden="1" customHeight="1">
      <c r="B12" s="854"/>
      <c r="C12" s="855"/>
      <c r="D12" s="855"/>
      <c r="E12" s="118" t="s">
        <v>344</v>
      </c>
      <c r="F12" s="857"/>
      <c r="G12" s="857"/>
      <c r="H12" s="857"/>
      <c r="I12" s="857"/>
      <c r="J12" s="857"/>
      <c r="M12" s="89" t="s">
        <v>281</v>
      </c>
    </row>
    <row r="13" spans="1:24" ht="15" customHeight="1">
      <c r="B13" s="67" t="s">
        <v>351</v>
      </c>
      <c r="C13" s="855" t="s">
        <v>352</v>
      </c>
      <c r="D13" s="855"/>
      <c r="E13" s="855"/>
      <c r="F13" s="861">
        <f>IF($G$23=$M$13,G24,H46-H64)</f>
        <v>0</v>
      </c>
      <c r="G13" s="862"/>
      <c r="H13" s="862"/>
      <c r="I13" s="862"/>
      <c r="J13" s="863"/>
      <c r="M13" s="60" t="s">
        <v>441</v>
      </c>
    </row>
    <row r="14" spans="1:24" ht="15" customHeight="1">
      <c r="B14" s="67" t="s">
        <v>353</v>
      </c>
      <c r="C14" s="855" t="s">
        <v>354</v>
      </c>
      <c r="D14" s="855"/>
      <c r="E14" s="855"/>
      <c r="F14" s="864">
        <f>IF($G$23=$M$13,ROUNDDOWN((G25+G27-G26-G28)*1000,0),ROUNDDOWN((K46-K64),0))</f>
        <v>0</v>
      </c>
      <c r="G14" s="865"/>
      <c r="H14" s="865"/>
      <c r="I14" s="865"/>
      <c r="J14" s="866"/>
      <c r="M14" s="60" t="s">
        <v>442</v>
      </c>
    </row>
    <row r="15" spans="1:24" ht="22" customHeight="1">
      <c r="B15" s="872" t="s">
        <v>24</v>
      </c>
      <c r="C15" s="875" t="s">
        <v>530</v>
      </c>
      <c r="D15" s="859" t="s">
        <v>531</v>
      </c>
      <c r="E15" s="860"/>
      <c r="F15" s="858"/>
      <c r="G15" s="858"/>
      <c r="H15" s="858"/>
      <c r="I15" s="858"/>
      <c r="J15" s="858"/>
      <c r="K15" s="142"/>
      <c r="L15" s="139"/>
    </row>
    <row r="16" spans="1:24" ht="30" customHeight="1">
      <c r="B16" s="873"/>
      <c r="C16" s="876"/>
      <c r="D16" s="878" t="s">
        <v>532</v>
      </c>
      <c r="E16" s="879"/>
      <c r="F16" s="855" t="s">
        <v>533</v>
      </c>
      <c r="G16" s="855"/>
      <c r="H16" s="858"/>
      <c r="I16" s="858"/>
      <c r="J16" s="858"/>
      <c r="K16" s="141"/>
    </row>
    <row r="17" spans="2:11" ht="15" customHeight="1">
      <c r="B17" s="873"/>
      <c r="C17" s="876"/>
      <c r="D17" s="880"/>
      <c r="E17" s="881"/>
      <c r="F17" s="855" t="s">
        <v>534</v>
      </c>
      <c r="G17" s="855"/>
      <c r="H17" s="858"/>
      <c r="I17" s="858"/>
      <c r="J17" s="858"/>
      <c r="K17" s="141"/>
    </row>
    <row r="18" spans="2:11" ht="15" customHeight="1">
      <c r="B18" s="873"/>
      <c r="C18" s="876"/>
      <c r="D18" s="880"/>
      <c r="E18" s="881"/>
      <c r="F18" s="855" t="s">
        <v>535</v>
      </c>
      <c r="G18" s="855"/>
      <c r="H18" s="858"/>
      <c r="I18" s="858"/>
      <c r="J18" s="858"/>
      <c r="K18" s="141"/>
    </row>
    <row r="19" spans="2:11" ht="15" customHeight="1">
      <c r="B19" s="873"/>
      <c r="C19" s="876"/>
      <c r="D19" s="880"/>
      <c r="E19" s="881"/>
      <c r="F19" s="884" t="s">
        <v>536</v>
      </c>
      <c r="G19" s="884"/>
      <c r="H19" s="858"/>
      <c r="I19" s="858"/>
      <c r="J19" s="858"/>
      <c r="K19" s="141"/>
    </row>
    <row r="20" spans="2:11" ht="15" customHeight="1">
      <c r="B20" s="874"/>
      <c r="C20" s="877"/>
      <c r="D20" s="882"/>
      <c r="E20" s="883"/>
      <c r="F20" s="855" t="s">
        <v>537</v>
      </c>
      <c r="G20" s="855"/>
      <c r="H20" s="858"/>
      <c r="I20" s="858"/>
      <c r="J20" s="858"/>
      <c r="K20" s="141"/>
    </row>
    <row r="21" spans="2:11" ht="15" customHeight="1">
      <c r="B21" s="64" t="s">
        <v>347</v>
      </c>
      <c r="E21" s="90"/>
    </row>
    <row r="22" spans="2:11" ht="15" customHeight="1">
      <c r="B22" s="64"/>
      <c r="E22" s="90"/>
    </row>
    <row r="23" spans="2:11" ht="15" customHeight="1">
      <c r="B23" s="855" t="s">
        <v>538</v>
      </c>
      <c r="C23" s="855"/>
      <c r="D23" s="855"/>
      <c r="E23" s="855"/>
      <c r="F23" s="855"/>
      <c r="G23" s="112" t="s">
        <v>442</v>
      </c>
      <c r="H23" s="55" t="s">
        <v>283</v>
      </c>
    </row>
    <row r="24" spans="2:11" ht="15" customHeight="1">
      <c r="B24" s="855" t="s">
        <v>443</v>
      </c>
      <c r="C24" s="855"/>
      <c r="D24" s="855"/>
      <c r="E24" s="855"/>
      <c r="F24" s="855"/>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5" t="s">
        <v>453</v>
      </c>
      <c r="C25" s="855"/>
      <c r="D25" s="855" t="s">
        <v>444</v>
      </c>
      <c r="E25" s="855"/>
      <c r="F25" s="855"/>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5"/>
      <c r="C26" s="855"/>
      <c r="D26" s="855" t="s">
        <v>445</v>
      </c>
      <c r="E26" s="855"/>
      <c r="F26" s="855"/>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7" t="s">
        <v>457</v>
      </c>
      <c r="C27" s="867"/>
      <c r="D27" s="126" t="s">
        <v>444</v>
      </c>
      <c r="E27" s="854" t="s">
        <v>458</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7"/>
      <c r="C28" s="867"/>
      <c r="D28" s="126" t="s">
        <v>445</v>
      </c>
      <c r="E28" s="854"/>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8" t="s">
        <v>301</v>
      </c>
      <c r="C31" s="871" t="str">
        <f>IF(G23=M13,"記入不要","対策実施【前】")</f>
        <v>対策実施【前】</v>
      </c>
      <c r="D31" s="871"/>
      <c r="E31" s="871"/>
      <c r="F31" s="871"/>
      <c r="G31" s="871"/>
      <c r="H31" s="871"/>
      <c r="I31" s="871"/>
      <c r="J31" s="871"/>
      <c r="K31" s="871"/>
    </row>
    <row r="32" spans="2:11">
      <c r="B32" s="869"/>
      <c r="C32" s="604" t="s">
        <v>355</v>
      </c>
      <c r="D32" s="608" t="s">
        <v>304</v>
      </c>
      <c r="E32" s="609"/>
      <c r="F32" s="608" t="s">
        <v>305</v>
      </c>
      <c r="G32" s="609"/>
      <c r="H32" s="65" t="s">
        <v>306</v>
      </c>
      <c r="I32" s="608" t="s">
        <v>342</v>
      </c>
      <c r="J32" s="609"/>
      <c r="K32" s="65" t="s">
        <v>356</v>
      </c>
    </row>
    <row r="33" spans="2:13" s="63" customFormat="1" ht="30">
      <c r="B33" s="870"/>
      <c r="C33" s="605"/>
      <c r="D33" s="68" t="s">
        <v>357</v>
      </c>
      <c r="E33" s="68" t="s">
        <v>358</v>
      </c>
      <c r="F33" s="68" t="s">
        <v>359</v>
      </c>
      <c r="G33" s="68" t="s">
        <v>358</v>
      </c>
      <c r="H33" s="68" t="s">
        <v>311</v>
      </c>
      <c r="I33" s="68" t="s">
        <v>360</v>
      </c>
      <c r="J33" s="67" t="s">
        <v>358</v>
      </c>
      <c r="K33" s="68" t="s">
        <v>361</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362</v>
      </c>
      <c r="F42" s="111"/>
      <c r="G42" s="110" t="s">
        <v>363</v>
      </c>
      <c r="H42" s="153">
        <f t="shared" ref="H42:H43" si="2">D42*F42</f>
        <v>0</v>
      </c>
      <c r="I42" s="113"/>
      <c r="J42" s="110" t="s">
        <v>364</v>
      </c>
      <c r="K42" s="156">
        <f t="shared" si="1"/>
        <v>0</v>
      </c>
    </row>
    <row r="43" spans="2:13" ht="15" customHeight="1">
      <c r="B43" s="72">
        <v>10</v>
      </c>
      <c r="C43" s="110"/>
      <c r="D43" s="111"/>
      <c r="E43" s="110" t="s">
        <v>365</v>
      </c>
      <c r="F43" s="111"/>
      <c r="G43" s="110" t="s">
        <v>366</v>
      </c>
      <c r="H43" s="153">
        <f t="shared" si="2"/>
        <v>0</v>
      </c>
      <c r="I43" s="113"/>
      <c r="J43" s="110" t="s">
        <v>367</v>
      </c>
      <c r="K43" s="156">
        <f t="shared" si="1"/>
        <v>0</v>
      </c>
    </row>
    <row r="44" spans="2:13" ht="15" customHeight="1">
      <c r="B44" s="72" t="s">
        <v>368</v>
      </c>
      <c r="C44" s="896" t="s">
        <v>369</v>
      </c>
      <c r="D44" s="897"/>
      <c r="E44" s="897"/>
      <c r="F44" s="898"/>
      <c r="G44" s="902" t="s">
        <v>350</v>
      </c>
      <c r="H44" s="904"/>
      <c r="I44" s="905"/>
      <c r="J44" s="902" t="s">
        <v>344</v>
      </c>
      <c r="K44" s="113"/>
    </row>
    <row r="45" spans="2:13" ht="15" customHeight="1">
      <c r="B45" s="72" t="s">
        <v>370</v>
      </c>
      <c r="C45" s="899"/>
      <c r="D45" s="900"/>
      <c r="E45" s="900"/>
      <c r="F45" s="901"/>
      <c r="G45" s="903"/>
      <c r="H45" s="904"/>
      <c r="I45" s="905"/>
      <c r="J45" s="903"/>
      <c r="K45" s="113"/>
    </row>
    <row r="46" spans="2:13" ht="15" customHeight="1">
      <c r="B46" s="73"/>
      <c r="C46" s="75"/>
      <c r="D46" s="92"/>
      <c r="E46" s="73"/>
      <c r="F46" s="93"/>
      <c r="G46" s="72" t="s">
        <v>371</v>
      </c>
      <c r="H46" s="153">
        <f>SUM(H34:H43)</f>
        <v>0</v>
      </c>
      <c r="I46" s="94"/>
      <c r="J46" s="71" t="s">
        <v>372</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8" t="s">
        <v>301</v>
      </c>
      <c r="C49" s="871" t="str">
        <f>IF(G23=M13,"記入不要","対策実施【計画】")</f>
        <v>対策実施【計画】</v>
      </c>
      <c r="D49" s="871"/>
      <c r="E49" s="871"/>
      <c r="F49" s="871"/>
      <c r="G49" s="871"/>
      <c r="H49" s="871"/>
      <c r="I49" s="871"/>
      <c r="J49" s="871"/>
      <c r="K49" s="871"/>
    </row>
    <row r="50" spans="2:13">
      <c r="B50" s="869"/>
      <c r="C50" s="604" t="s">
        <v>355</v>
      </c>
      <c r="D50" s="608" t="s">
        <v>304</v>
      </c>
      <c r="E50" s="609"/>
      <c r="F50" s="608" t="s">
        <v>305</v>
      </c>
      <c r="G50" s="609"/>
      <c r="H50" s="65" t="s">
        <v>306</v>
      </c>
      <c r="I50" s="608" t="s">
        <v>342</v>
      </c>
      <c r="J50" s="609"/>
      <c r="K50" s="65" t="s">
        <v>356</v>
      </c>
    </row>
    <row r="51" spans="2:13" s="63" customFormat="1" ht="30">
      <c r="B51" s="870"/>
      <c r="C51" s="605"/>
      <c r="D51" s="68" t="s">
        <v>357</v>
      </c>
      <c r="E51" s="68" t="s">
        <v>358</v>
      </c>
      <c r="F51" s="68" t="s">
        <v>359</v>
      </c>
      <c r="G51" s="68" t="s">
        <v>358</v>
      </c>
      <c r="H51" s="68" t="s">
        <v>311</v>
      </c>
      <c r="I51" s="68" t="s">
        <v>360</v>
      </c>
      <c r="J51" s="67" t="s">
        <v>358</v>
      </c>
      <c r="K51" s="68" t="s">
        <v>361</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373</v>
      </c>
      <c r="F60" s="111"/>
      <c r="G60" s="110" t="s">
        <v>374</v>
      </c>
      <c r="H60" s="153">
        <f t="shared" ref="H60:H61" si="5">D60*F60</f>
        <v>0</v>
      </c>
      <c r="I60" s="113"/>
      <c r="J60" s="110" t="s">
        <v>375</v>
      </c>
      <c r="K60" s="156">
        <f t="shared" si="4"/>
        <v>0</v>
      </c>
    </row>
    <row r="61" spans="2:13" ht="15" customHeight="1">
      <c r="B61" s="72">
        <v>10</v>
      </c>
      <c r="C61" s="110"/>
      <c r="D61" s="111"/>
      <c r="E61" s="110" t="s">
        <v>376</v>
      </c>
      <c r="F61" s="111"/>
      <c r="G61" s="110" t="s">
        <v>377</v>
      </c>
      <c r="H61" s="153">
        <f t="shared" si="5"/>
        <v>0</v>
      </c>
      <c r="I61" s="113"/>
      <c r="J61" s="110" t="s">
        <v>378</v>
      </c>
      <c r="K61" s="156">
        <f t="shared" si="4"/>
        <v>0</v>
      </c>
    </row>
    <row r="62" spans="2:13" ht="15" customHeight="1">
      <c r="B62" s="72" t="s">
        <v>368</v>
      </c>
      <c r="C62" s="896" t="s">
        <v>369</v>
      </c>
      <c r="D62" s="897"/>
      <c r="E62" s="897"/>
      <c r="F62" s="898"/>
      <c r="G62" s="902" t="s">
        <v>350</v>
      </c>
      <c r="H62" s="904"/>
      <c r="I62" s="905"/>
      <c r="J62" s="902" t="s">
        <v>344</v>
      </c>
      <c r="K62" s="113"/>
    </row>
    <row r="63" spans="2:13" ht="15" customHeight="1">
      <c r="B63" s="72" t="s">
        <v>370</v>
      </c>
      <c r="C63" s="899"/>
      <c r="D63" s="900"/>
      <c r="E63" s="900"/>
      <c r="F63" s="901"/>
      <c r="G63" s="903"/>
      <c r="H63" s="904"/>
      <c r="I63" s="905"/>
      <c r="J63" s="903"/>
      <c r="K63" s="113"/>
    </row>
    <row r="64" spans="2:13" ht="15" customHeight="1">
      <c r="B64" s="73"/>
      <c r="C64" s="91"/>
      <c r="D64" s="92"/>
      <c r="E64" s="73"/>
      <c r="F64" s="93"/>
      <c r="G64" s="72" t="s">
        <v>371</v>
      </c>
      <c r="H64" s="153">
        <f>SUM(H52:H61)</f>
        <v>0</v>
      </c>
      <c r="I64" s="94"/>
      <c r="J64" s="71" t="s">
        <v>372</v>
      </c>
      <c r="K64" s="156">
        <f>SUM(K52:K63)</f>
        <v>0</v>
      </c>
    </row>
    <row r="65" spans="1:11" ht="15" customHeight="1">
      <c r="B65" s="77"/>
      <c r="C65" s="76" t="s">
        <v>454</v>
      </c>
      <c r="D65" s="79"/>
      <c r="E65" s="77"/>
      <c r="F65" s="79"/>
      <c r="G65" s="77"/>
      <c r="H65" s="77"/>
      <c r="I65" s="77"/>
      <c r="J65" s="77"/>
      <c r="K65" s="95"/>
    </row>
    <row r="66" spans="1:11" s="54" customFormat="1">
      <c r="A66" s="60"/>
      <c r="B66" s="96"/>
      <c r="C66" s="85" t="s">
        <v>446</v>
      </c>
    </row>
    <row r="67" spans="1:11" s="54" customFormat="1">
      <c r="A67" s="60"/>
      <c r="C67" s="85" t="s">
        <v>447</v>
      </c>
    </row>
    <row r="68" spans="1:11" s="54" customFormat="1">
      <c r="A68" s="60"/>
      <c r="B68" s="97"/>
      <c r="C68" s="98" t="s">
        <v>448</v>
      </c>
      <c r="D68" s="97"/>
      <c r="E68" s="97"/>
      <c r="F68" s="97"/>
      <c r="G68" s="97"/>
      <c r="H68" s="97"/>
    </row>
    <row r="69" spans="1:11" s="54" customFormat="1">
      <c r="A69" s="60"/>
      <c r="B69" s="97"/>
      <c r="C69" s="98" t="s">
        <v>449</v>
      </c>
      <c r="D69" s="97"/>
      <c r="E69" s="97"/>
      <c r="F69" s="97"/>
      <c r="G69" s="97"/>
      <c r="H69" s="97"/>
    </row>
    <row r="70" spans="1:11" s="54" customFormat="1" ht="13" customHeight="1">
      <c r="A70" s="60"/>
      <c r="B70" s="99"/>
      <c r="C70" s="85" t="s">
        <v>450</v>
      </c>
      <c r="D70" s="99"/>
      <c r="E70" s="99"/>
      <c r="F70" s="99"/>
      <c r="G70" s="99"/>
      <c r="H70" s="99"/>
    </row>
    <row r="71" spans="1:11" s="54" customFormat="1">
      <c r="A71" s="60"/>
      <c r="C71" s="64" t="s">
        <v>451</v>
      </c>
    </row>
    <row r="72" spans="1:11">
      <c r="C72" s="100" t="s">
        <v>452</v>
      </c>
    </row>
    <row r="73" spans="1:11">
      <c r="C73" s="138" t="s">
        <v>478</v>
      </c>
    </row>
    <row r="74" spans="1:11">
      <c r="C74" s="138" t="str">
        <f>"    "&amp;【非表示】排出係数!$C$2</f>
        <v xml:space="preserve">    地球温暖化対策事業効果算定ガイドブック＜補助事業申請者用＞　（令和７年３月改訂）</v>
      </c>
    </row>
    <row r="75" spans="1:11">
      <c r="C75" s="151" t="s">
        <v>547</v>
      </c>
    </row>
    <row r="76" spans="1:11">
      <c r="C76" s="151" t="s">
        <v>548</v>
      </c>
    </row>
    <row r="77" spans="1:11">
      <c r="C77" s="122" t="s">
        <v>439</v>
      </c>
    </row>
    <row r="78" spans="1:11">
      <c r="C78" s="120" t="s">
        <v>431</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6" t="s">
        <v>467</v>
      </c>
      <c r="C81" s="887"/>
      <c r="D81" s="887"/>
      <c r="E81" s="887"/>
      <c r="F81" s="887"/>
      <c r="G81" s="887"/>
      <c r="H81" s="887"/>
      <c r="I81" s="887"/>
      <c r="J81" s="887"/>
      <c r="K81" s="888"/>
    </row>
    <row r="82" spans="1:11" ht="409.5" customHeight="1">
      <c r="B82" s="889"/>
      <c r="C82" s="890"/>
      <c r="D82" s="890"/>
      <c r="E82" s="890"/>
      <c r="F82" s="890"/>
      <c r="G82" s="890"/>
      <c r="H82" s="890"/>
      <c r="I82" s="890"/>
      <c r="J82" s="890"/>
      <c r="K82" s="891"/>
    </row>
    <row r="83" spans="1:11" ht="244" customHeight="1">
      <c r="B83" s="892"/>
      <c r="C83" s="893"/>
      <c r="D83" s="893"/>
      <c r="E83" s="893"/>
      <c r="F83" s="893"/>
      <c r="G83" s="893"/>
      <c r="H83" s="893"/>
      <c r="I83" s="893"/>
      <c r="J83" s="893"/>
      <c r="K83" s="894"/>
    </row>
    <row r="84" spans="1:11" ht="6.75" customHeight="1">
      <c r="A84" s="63"/>
      <c r="B84" s="63"/>
      <c r="C84" s="63"/>
      <c r="D84" s="63"/>
      <c r="E84" s="63"/>
      <c r="F84" s="63"/>
      <c r="G84" s="63"/>
      <c r="H84" s="63"/>
      <c r="I84" s="63"/>
      <c r="J84" s="63"/>
    </row>
    <row r="85" spans="1:11" ht="18" customHeight="1">
      <c r="A85" s="885"/>
      <c r="B85" s="885"/>
      <c r="C85" s="885"/>
      <c r="D85" s="885"/>
      <c r="E85" s="885"/>
      <c r="F85" s="885"/>
      <c r="G85" s="885"/>
      <c r="H85" s="885"/>
      <c r="I85" s="885"/>
      <c r="J85" s="885"/>
    </row>
  </sheetData>
  <sheetProtection algorithmName="SHA-512" hashValue="Q+EfcXAbwbtoGwsgyA6DLod+n1JIo68ZWrWW2RVls0z+db+3ejz3iX5qKsiIJ/R6NQ1Zs5H7/lAVbhyD2YaQeQ==" saltValue="/1Ul9H/7aB2tZVosnD/MpQ=="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7" priority="2">
      <formula>$D$5="自主的対策(総事業費に含まれる)"</formula>
    </cfRule>
  </conditionalFormatting>
  <conditionalFormatting sqref="K15:L20">
    <cfRule type="expression" dxfId="6" priority="1">
      <formula>$D$5="自主的対策(総事業費に含まれない)"</formula>
    </cfRule>
  </conditionalFormatting>
  <dataValidations count="2">
    <dataValidation type="list" allowBlank="1" showInputMessage="1" showErrorMessage="1" sqref="G23" xr:uid="{FD829F8B-4116-446C-AC61-D2BA6F056633}">
      <formula1>$M$13:$M$14</formula1>
    </dataValidation>
    <dataValidation type="list" showInputMessage="1" showErrorMessage="1" sqref="D5" xr:uid="{9D23713E-0039-4FC3-A662-CFCC22AFD16B}">
      <formula1>"－,1,2,3,4,5,"</formula1>
    </dataValidation>
  </dataValidations>
  <pageMargins left="0.70866141732283472" right="0.31496062992125984" top="0.74803149606299213" bottom="0.35433070866141736" header="0.31496062992125984" footer="0.31496062992125984"/>
  <pageSetup paperSize="9" scale="37" orientation="portrait" r:id="rId1"/>
  <headerFooter>
    <oddFooter>&amp;Lsf07Hb2_f2_r1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7066B54-164A-4548-A419-4BEA77C56CFC}">
          <x14:formula1>
            <xm:f>【非表示】排出係数!$C$7:$C$17</xm:f>
          </x14:formula1>
          <xm:sqref>C34:C41 C52:C59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15F57-2C62-474C-9CFC-6242FE8E38E9}">
  <sheetPr>
    <pageSetUpPr fitToPage="1"/>
  </sheetPr>
  <dimension ref="A1:AY54"/>
  <sheetViews>
    <sheetView showGridLines="0" view="pageBreakPreview" zoomScaleNormal="100" zoomScaleSheetLayoutView="100" workbookViewId="0">
      <selection activeCell="C17" sqref="C17:Y17"/>
    </sheetView>
  </sheetViews>
  <sheetFormatPr defaultColWidth="3.08203125" defaultRowHeight="15"/>
  <cols>
    <col min="1" max="3" width="3.58203125" style="1" customWidth="1"/>
    <col min="4" max="9" width="5.08203125" style="1" customWidth="1"/>
    <col min="10" max="14" width="4.08203125" style="1" customWidth="1"/>
    <col min="15" max="16384" width="3.08203125" style="1"/>
  </cols>
  <sheetData>
    <row r="1" spans="1:25" ht="15.75" customHeight="1">
      <c r="A1" s="394" t="s">
        <v>110</v>
      </c>
      <c r="B1" s="394"/>
      <c r="C1" s="394"/>
      <c r="D1" s="394"/>
      <c r="E1" s="394"/>
      <c r="F1" s="394"/>
      <c r="G1" s="394"/>
      <c r="H1" s="394"/>
      <c r="I1" s="394"/>
      <c r="J1" s="394"/>
      <c r="K1" s="394"/>
      <c r="L1" s="394"/>
      <c r="M1" s="394"/>
      <c r="N1" s="394"/>
      <c r="O1" s="394"/>
      <c r="P1" s="394"/>
      <c r="Q1" s="394"/>
      <c r="R1" s="394"/>
      <c r="S1" s="394"/>
      <c r="T1" s="394"/>
      <c r="U1" s="394"/>
      <c r="V1" s="394"/>
      <c r="W1" s="394"/>
      <c r="X1" s="394"/>
      <c r="Y1" s="394"/>
    </row>
    <row r="2" spans="1:25" ht="15.75" customHeight="1">
      <c r="A2" s="394" t="s">
        <v>134</v>
      </c>
      <c r="B2" s="394"/>
      <c r="C2" s="394"/>
      <c r="D2" s="394"/>
      <c r="E2" s="394"/>
      <c r="F2" s="394"/>
      <c r="G2" s="394"/>
      <c r="H2" s="394"/>
      <c r="I2" s="394"/>
      <c r="J2" s="394"/>
      <c r="K2" s="394"/>
      <c r="L2" s="394"/>
      <c r="M2" s="394"/>
      <c r="N2" s="394"/>
      <c r="O2" s="394"/>
      <c r="P2" s="394"/>
      <c r="Q2" s="394"/>
      <c r="R2" s="394"/>
      <c r="S2" s="394"/>
      <c r="T2" s="394"/>
      <c r="U2" s="394"/>
      <c r="V2" s="394"/>
      <c r="W2" s="394"/>
      <c r="X2" s="394"/>
      <c r="Y2" s="394"/>
    </row>
    <row r="3" spans="1:25" ht="15.75" customHeight="1">
      <c r="A3" s="431" t="s">
        <v>663</v>
      </c>
      <c r="B3" s="394"/>
      <c r="C3" s="394"/>
      <c r="D3" s="394"/>
      <c r="E3" s="394"/>
      <c r="F3" s="394"/>
      <c r="G3" s="394"/>
      <c r="H3" s="394"/>
      <c r="I3" s="394"/>
      <c r="J3" s="394"/>
      <c r="K3" s="394"/>
      <c r="L3" s="394"/>
      <c r="M3" s="394"/>
      <c r="N3" s="394"/>
      <c r="O3" s="394"/>
      <c r="P3" s="394"/>
      <c r="Q3" s="394"/>
      <c r="R3" s="394"/>
      <c r="S3" s="394"/>
      <c r="T3" s="394"/>
      <c r="U3" s="394"/>
      <c r="V3" s="394"/>
      <c r="W3" s="394"/>
      <c r="X3" s="394"/>
      <c r="Y3" s="394"/>
    </row>
    <row r="4" spans="1:25" ht="15.75" customHeight="1">
      <c r="A4" s="394"/>
      <c r="B4" s="394"/>
      <c r="C4" s="394"/>
      <c r="D4" s="394"/>
      <c r="E4" s="394"/>
      <c r="F4" s="394"/>
      <c r="G4" s="394"/>
      <c r="H4" s="394"/>
      <c r="I4" s="394"/>
      <c r="J4" s="394"/>
      <c r="K4" s="394"/>
      <c r="L4" s="394"/>
      <c r="M4" s="394"/>
      <c r="N4" s="394"/>
      <c r="O4" s="394"/>
      <c r="P4" s="394"/>
      <c r="Q4" s="394"/>
      <c r="R4" s="394"/>
      <c r="S4" s="394"/>
      <c r="T4" s="394"/>
      <c r="U4" s="394"/>
      <c r="V4" s="394"/>
      <c r="W4" s="394"/>
      <c r="X4" s="394"/>
      <c r="Y4" s="394"/>
    </row>
    <row r="5" spans="1:25" ht="15.75" customHeight="1">
      <c r="A5" s="375"/>
      <c r="B5" s="375"/>
      <c r="C5" s="375"/>
      <c r="D5" s="375" t="s">
        <v>126</v>
      </c>
      <c r="E5" s="375"/>
      <c r="F5" s="375"/>
      <c r="G5" s="375"/>
      <c r="H5" s="375"/>
      <c r="I5" s="375"/>
      <c r="J5" s="375"/>
      <c r="K5" s="375"/>
      <c r="L5" s="375"/>
      <c r="M5" s="375"/>
      <c r="N5" s="375"/>
      <c r="O5" s="375" t="s">
        <v>142</v>
      </c>
      <c r="P5" s="375"/>
      <c r="Q5" s="375"/>
      <c r="R5" s="375"/>
      <c r="S5" s="375"/>
      <c r="T5" s="432"/>
      <c r="U5" s="432"/>
      <c r="V5" s="432"/>
      <c r="W5" s="432"/>
      <c r="X5" s="433"/>
    </row>
    <row r="6" spans="1:25" ht="15.75" customHeight="1">
      <c r="A6" s="375" t="s">
        <v>135</v>
      </c>
      <c r="B6" s="375"/>
      <c r="C6" s="375"/>
      <c r="D6" s="414" t="s">
        <v>455</v>
      </c>
      <c r="E6" s="414"/>
      <c r="F6" s="414"/>
      <c r="G6" s="414"/>
      <c r="H6" s="414"/>
      <c r="I6" s="414"/>
      <c r="J6" s="414"/>
      <c r="K6" s="414"/>
      <c r="L6" s="414"/>
      <c r="M6" s="414"/>
      <c r="N6" s="414"/>
      <c r="O6" s="375" t="s">
        <v>129</v>
      </c>
      <c r="P6" s="375"/>
      <c r="Q6" s="375"/>
      <c r="R6" s="375"/>
      <c r="S6" s="375"/>
      <c r="T6" s="432"/>
      <c r="U6" s="432"/>
      <c r="V6" s="432"/>
      <c r="W6" s="432"/>
      <c r="X6" s="433"/>
    </row>
    <row r="7" spans="1:25" ht="15.75" customHeight="1">
      <c r="A7" s="375"/>
      <c r="B7" s="375"/>
      <c r="C7" s="375"/>
      <c r="D7" s="412" t="s">
        <v>110</v>
      </c>
      <c r="E7" s="410"/>
      <c r="F7" s="410"/>
      <c r="G7" s="410"/>
      <c r="H7" s="410"/>
      <c r="I7" s="410"/>
      <c r="J7" s="410"/>
      <c r="K7" s="410"/>
      <c r="L7" s="410"/>
      <c r="M7" s="410"/>
      <c r="N7" s="411"/>
      <c r="O7" s="375" t="s">
        <v>129</v>
      </c>
      <c r="P7" s="375"/>
      <c r="Q7" s="375"/>
      <c r="R7" s="375"/>
      <c r="S7" s="375"/>
      <c r="T7" s="432"/>
      <c r="U7" s="432"/>
      <c r="V7" s="432"/>
      <c r="W7" s="432"/>
      <c r="X7" s="433"/>
    </row>
    <row r="8" spans="1:25" ht="18" customHeight="1">
      <c r="A8" s="375" t="s">
        <v>163</v>
      </c>
      <c r="B8" s="375"/>
      <c r="C8" s="375"/>
      <c r="D8" s="414" t="s">
        <v>127</v>
      </c>
      <c r="E8" s="414"/>
      <c r="F8" s="414"/>
      <c r="G8" s="414"/>
      <c r="H8" s="414"/>
      <c r="I8" s="414"/>
      <c r="J8" s="414"/>
      <c r="K8" s="414"/>
      <c r="L8" s="414"/>
      <c r="M8" s="414"/>
      <c r="N8" s="414"/>
      <c r="O8" s="375" t="s">
        <v>129</v>
      </c>
      <c r="P8" s="375"/>
      <c r="Q8" s="375"/>
      <c r="R8" s="375"/>
      <c r="S8" s="375"/>
      <c r="T8" s="432"/>
      <c r="U8" s="432"/>
      <c r="V8" s="432"/>
      <c r="W8" s="432"/>
      <c r="X8" s="433"/>
    </row>
    <row r="9" spans="1:25">
      <c r="A9" s="375"/>
      <c r="B9" s="375"/>
      <c r="C9" s="375"/>
      <c r="D9" s="414" t="s">
        <v>130</v>
      </c>
      <c r="E9" s="414"/>
      <c r="F9" s="414"/>
      <c r="G9" s="414"/>
      <c r="H9" s="414"/>
      <c r="I9" s="414"/>
      <c r="J9" s="414"/>
      <c r="K9" s="414"/>
      <c r="L9" s="414"/>
      <c r="M9" s="414"/>
      <c r="N9" s="414"/>
      <c r="O9" s="375" t="s">
        <v>129</v>
      </c>
      <c r="P9" s="375"/>
      <c r="Q9" s="375"/>
      <c r="R9" s="375"/>
      <c r="S9" s="375"/>
      <c r="T9" s="432"/>
      <c r="U9" s="432"/>
      <c r="V9" s="432"/>
      <c r="W9" s="432"/>
      <c r="X9" s="433"/>
    </row>
    <row r="10" spans="1:25">
      <c r="A10" s="375"/>
      <c r="B10" s="375"/>
      <c r="C10" s="375"/>
      <c r="D10" s="414" t="s">
        <v>128</v>
      </c>
      <c r="E10" s="414"/>
      <c r="F10" s="414"/>
      <c r="G10" s="414"/>
      <c r="H10" s="414"/>
      <c r="I10" s="414"/>
      <c r="J10" s="414"/>
      <c r="K10" s="414"/>
      <c r="L10" s="414"/>
      <c r="M10" s="414"/>
      <c r="N10" s="414"/>
      <c r="O10" s="375" t="s">
        <v>129</v>
      </c>
      <c r="P10" s="375"/>
      <c r="Q10" s="375"/>
      <c r="R10" s="375"/>
      <c r="S10" s="375"/>
      <c r="T10" s="432"/>
      <c r="U10" s="432"/>
      <c r="V10" s="432"/>
      <c r="W10" s="432"/>
      <c r="X10" s="433"/>
    </row>
    <row r="11" spans="1:25">
      <c r="A11" s="375"/>
      <c r="B11" s="375"/>
      <c r="C11" s="375"/>
      <c r="D11" s="414" t="s">
        <v>273</v>
      </c>
      <c r="E11" s="414"/>
      <c r="F11" s="414"/>
      <c r="G11" s="414"/>
      <c r="H11" s="414"/>
      <c r="I11" s="414"/>
      <c r="J11" s="375" t="s">
        <v>132</v>
      </c>
      <c r="K11" s="375"/>
      <c r="L11" s="375"/>
      <c r="M11" s="375"/>
      <c r="N11" s="375"/>
      <c r="O11" s="375" t="s">
        <v>131</v>
      </c>
      <c r="P11" s="375"/>
      <c r="Q11" s="375"/>
      <c r="R11" s="375"/>
      <c r="S11" s="375"/>
      <c r="T11" s="432"/>
      <c r="U11" s="432"/>
      <c r="V11" s="432"/>
      <c r="W11" s="432"/>
      <c r="X11" s="433"/>
    </row>
    <row r="12" spans="1:25">
      <c r="A12" s="375"/>
      <c r="B12" s="375"/>
      <c r="C12" s="375"/>
      <c r="D12" s="414"/>
      <c r="E12" s="414"/>
      <c r="F12" s="414"/>
      <c r="G12" s="414"/>
      <c r="H12" s="414"/>
      <c r="I12" s="414"/>
      <c r="J12" s="375" t="s">
        <v>133</v>
      </c>
      <c r="K12" s="375"/>
      <c r="L12" s="375"/>
      <c r="M12" s="375"/>
      <c r="N12" s="375"/>
      <c r="O12" s="375" t="s">
        <v>129</v>
      </c>
      <c r="P12" s="375"/>
      <c r="Q12" s="375"/>
      <c r="R12" s="375"/>
      <c r="S12" s="375"/>
      <c r="T12" s="432"/>
      <c r="U12" s="432"/>
      <c r="V12" s="432"/>
      <c r="W12" s="432"/>
      <c r="X12" s="433"/>
    </row>
    <row r="13" spans="1:25">
      <c r="A13" s="375"/>
      <c r="B13" s="375"/>
      <c r="C13" s="375"/>
      <c r="D13" s="414" t="s">
        <v>473</v>
      </c>
      <c r="E13" s="414"/>
      <c r="F13" s="414"/>
      <c r="G13" s="414"/>
      <c r="H13" s="414"/>
      <c r="I13" s="414"/>
      <c r="J13" s="414"/>
      <c r="K13" s="414"/>
      <c r="L13" s="414"/>
      <c r="M13" s="414"/>
      <c r="N13" s="414"/>
      <c r="O13" s="375" t="s">
        <v>129</v>
      </c>
      <c r="P13" s="375"/>
      <c r="Q13" s="375"/>
      <c r="R13" s="375"/>
      <c r="S13" s="375"/>
      <c r="T13" s="432"/>
      <c r="U13" s="432"/>
      <c r="V13" s="432"/>
      <c r="W13" s="432"/>
      <c r="X13" s="433"/>
    </row>
    <row r="14" spans="1:25" s="143" customFormat="1">
      <c r="A14" s="384" t="s">
        <v>507</v>
      </c>
      <c r="B14" s="398"/>
      <c r="C14" s="385"/>
      <c r="D14" s="428" t="s">
        <v>495</v>
      </c>
      <c r="E14" s="429"/>
      <c r="F14" s="429"/>
      <c r="G14" s="429"/>
      <c r="H14" s="429"/>
      <c r="I14" s="429"/>
      <c r="J14" s="429"/>
      <c r="K14" s="429"/>
      <c r="L14" s="429"/>
      <c r="M14" s="429"/>
      <c r="N14" s="429"/>
      <c r="O14" s="430" t="s">
        <v>129</v>
      </c>
      <c r="P14" s="430"/>
      <c r="Q14" s="430"/>
      <c r="R14" s="430"/>
      <c r="S14" s="430"/>
      <c r="T14" s="434"/>
      <c r="U14" s="434"/>
      <c r="V14" s="434"/>
      <c r="W14" s="434"/>
      <c r="X14" s="435"/>
    </row>
    <row r="15" spans="1:25" s="143" customFormat="1">
      <c r="A15" s="433"/>
      <c r="B15" s="405"/>
      <c r="C15" s="436"/>
      <c r="D15" s="428" t="s">
        <v>499</v>
      </c>
      <c r="E15" s="429"/>
      <c r="F15" s="429"/>
      <c r="G15" s="429"/>
      <c r="H15" s="429"/>
      <c r="I15" s="429"/>
      <c r="J15" s="429"/>
      <c r="K15" s="429"/>
      <c r="L15" s="429"/>
      <c r="M15" s="429"/>
      <c r="N15" s="429"/>
      <c r="O15" s="430" t="s">
        <v>129</v>
      </c>
      <c r="P15" s="430"/>
      <c r="Q15" s="430"/>
      <c r="R15" s="430"/>
      <c r="S15" s="430"/>
      <c r="T15" s="434"/>
      <c r="U15" s="434"/>
      <c r="V15" s="434"/>
      <c r="W15" s="434"/>
      <c r="X15" s="435"/>
    </row>
    <row r="16" spans="1:25" s="143" customFormat="1">
      <c r="A16" s="386"/>
      <c r="B16" s="382"/>
      <c r="C16" s="387"/>
      <c r="D16" s="428" t="s">
        <v>503</v>
      </c>
      <c r="E16" s="429"/>
      <c r="F16" s="429"/>
      <c r="G16" s="429"/>
      <c r="H16" s="429"/>
      <c r="I16" s="429"/>
      <c r="J16" s="429"/>
      <c r="K16" s="429"/>
      <c r="L16" s="429"/>
      <c r="M16" s="429"/>
      <c r="N16" s="429"/>
      <c r="O16" s="430" t="s">
        <v>129</v>
      </c>
      <c r="P16" s="430"/>
      <c r="Q16" s="430"/>
      <c r="R16" s="430"/>
      <c r="S16" s="430"/>
      <c r="T16" s="434"/>
      <c r="U16" s="434"/>
      <c r="V16" s="434"/>
      <c r="W16" s="434"/>
      <c r="X16" s="435"/>
    </row>
    <row r="17" spans="1:24" s="143" customFormat="1">
      <c r="A17" s="384" t="s">
        <v>508</v>
      </c>
      <c r="B17" s="398"/>
      <c r="C17" s="385"/>
      <c r="D17" s="428" t="s">
        <v>496</v>
      </c>
      <c r="E17" s="429"/>
      <c r="F17" s="429"/>
      <c r="G17" s="429"/>
      <c r="H17" s="429"/>
      <c r="I17" s="429"/>
      <c r="J17" s="429"/>
      <c r="K17" s="429"/>
      <c r="L17" s="429"/>
      <c r="M17" s="429"/>
      <c r="N17" s="429"/>
      <c r="O17" s="430" t="s">
        <v>129</v>
      </c>
      <c r="P17" s="430"/>
      <c r="Q17" s="430"/>
      <c r="R17" s="430"/>
      <c r="S17" s="430"/>
      <c r="T17" s="434"/>
      <c r="U17" s="434"/>
      <c r="V17" s="434"/>
      <c r="W17" s="434"/>
      <c r="X17" s="435"/>
    </row>
    <row r="18" spans="1:24" s="143" customFormat="1">
      <c r="A18" s="433"/>
      <c r="B18" s="405"/>
      <c r="C18" s="436"/>
      <c r="D18" s="428" t="s">
        <v>497</v>
      </c>
      <c r="E18" s="429"/>
      <c r="F18" s="429"/>
      <c r="G18" s="429"/>
      <c r="H18" s="429"/>
      <c r="I18" s="429"/>
      <c r="J18" s="429"/>
      <c r="K18" s="429"/>
      <c r="L18" s="429"/>
      <c r="M18" s="429"/>
      <c r="N18" s="429"/>
      <c r="O18" s="430" t="s">
        <v>129</v>
      </c>
      <c r="P18" s="430"/>
      <c r="Q18" s="430"/>
      <c r="R18" s="430"/>
      <c r="S18" s="430"/>
      <c r="T18" s="434"/>
      <c r="U18" s="434"/>
      <c r="V18" s="434"/>
      <c r="W18" s="434"/>
      <c r="X18" s="435"/>
    </row>
    <row r="19" spans="1:24" s="143" customFormat="1">
      <c r="A19" s="433"/>
      <c r="B19" s="405"/>
      <c r="C19" s="436"/>
      <c r="D19" s="428" t="s">
        <v>498</v>
      </c>
      <c r="E19" s="429"/>
      <c r="F19" s="429"/>
      <c r="G19" s="429"/>
      <c r="H19" s="429"/>
      <c r="I19" s="429"/>
      <c r="J19" s="429"/>
      <c r="K19" s="429"/>
      <c r="L19" s="429"/>
      <c r="M19" s="429"/>
      <c r="N19" s="429"/>
      <c r="O19" s="430" t="s">
        <v>129</v>
      </c>
      <c r="P19" s="430"/>
      <c r="Q19" s="430"/>
      <c r="R19" s="430"/>
      <c r="S19" s="430"/>
      <c r="T19" s="434"/>
      <c r="U19" s="434"/>
      <c r="V19" s="434"/>
      <c r="W19" s="434"/>
      <c r="X19" s="435"/>
    </row>
    <row r="20" spans="1:24" s="143" customFormat="1">
      <c r="A20" s="433"/>
      <c r="B20" s="405"/>
      <c r="C20" s="436"/>
      <c r="D20" s="428" t="s">
        <v>500</v>
      </c>
      <c r="E20" s="429"/>
      <c r="F20" s="429"/>
      <c r="G20" s="429"/>
      <c r="H20" s="429"/>
      <c r="I20" s="429"/>
      <c r="J20" s="429"/>
      <c r="K20" s="429"/>
      <c r="L20" s="429"/>
      <c r="M20" s="429"/>
      <c r="N20" s="429"/>
      <c r="O20" s="430" t="s">
        <v>129</v>
      </c>
      <c r="P20" s="430"/>
      <c r="Q20" s="430"/>
      <c r="R20" s="430"/>
      <c r="S20" s="430"/>
      <c r="T20" s="434"/>
      <c r="U20" s="434"/>
      <c r="V20" s="434"/>
      <c r="W20" s="434"/>
      <c r="X20" s="435"/>
    </row>
    <row r="21" spans="1:24" s="143" customFormat="1">
      <c r="A21" s="433"/>
      <c r="B21" s="405"/>
      <c r="C21" s="436"/>
      <c r="D21" s="428" t="s">
        <v>501</v>
      </c>
      <c r="E21" s="429"/>
      <c r="F21" s="429"/>
      <c r="G21" s="429"/>
      <c r="H21" s="429"/>
      <c r="I21" s="429"/>
      <c r="J21" s="429"/>
      <c r="K21" s="429"/>
      <c r="L21" s="429"/>
      <c r="M21" s="429"/>
      <c r="N21" s="429"/>
      <c r="O21" s="430" t="s">
        <v>129</v>
      </c>
      <c r="P21" s="430"/>
      <c r="Q21" s="430"/>
      <c r="R21" s="430"/>
      <c r="S21" s="430"/>
      <c r="T21" s="434"/>
      <c r="U21" s="434"/>
      <c r="V21" s="434"/>
      <c r="W21" s="434"/>
      <c r="X21" s="435"/>
    </row>
    <row r="22" spans="1:24" s="143" customFormat="1">
      <c r="A22" s="433"/>
      <c r="B22" s="405"/>
      <c r="C22" s="436"/>
      <c r="D22" s="428" t="s">
        <v>502</v>
      </c>
      <c r="E22" s="429"/>
      <c r="F22" s="429"/>
      <c r="G22" s="429"/>
      <c r="H22" s="429"/>
      <c r="I22" s="429"/>
      <c r="J22" s="429"/>
      <c r="K22" s="429"/>
      <c r="L22" s="429"/>
      <c r="M22" s="429"/>
      <c r="N22" s="429"/>
      <c r="O22" s="430" t="s">
        <v>129</v>
      </c>
      <c r="P22" s="430"/>
      <c r="Q22" s="430"/>
      <c r="R22" s="430"/>
      <c r="S22" s="430"/>
      <c r="T22" s="434"/>
      <c r="U22" s="434"/>
      <c r="V22" s="434"/>
      <c r="W22" s="434"/>
      <c r="X22" s="435"/>
    </row>
    <row r="23" spans="1:24" s="143" customFormat="1">
      <c r="A23" s="433"/>
      <c r="B23" s="405"/>
      <c r="C23" s="436"/>
      <c r="D23" s="428" t="s">
        <v>504</v>
      </c>
      <c r="E23" s="429"/>
      <c r="F23" s="429"/>
      <c r="G23" s="429"/>
      <c r="H23" s="429"/>
      <c r="I23" s="429"/>
      <c r="J23" s="429"/>
      <c r="K23" s="429"/>
      <c r="L23" s="429"/>
      <c r="M23" s="429"/>
      <c r="N23" s="429"/>
      <c r="O23" s="430" t="s">
        <v>129</v>
      </c>
      <c r="P23" s="430"/>
      <c r="Q23" s="430"/>
      <c r="R23" s="430"/>
      <c r="S23" s="430"/>
      <c r="T23" s="434"/>
      <c r="U23" s="434"/>
      <c r="V23" s="434"/>
      <c r="W23" s="434"/>
      <c r="X23" s="435"/>
    </row>
    <row r="24" spans="1:24" s="143" customFormat="1">
      <c r="A24" s="433"/>
      <c r="B24" s="405"/>
      <c r="C24" s="436"/>
      <c r="D24" s="428" t="s">
        <v>505</v>
      </c>
      <c r="E24" s="429"/>
      <c r="F24" s="429"/>
      <c r="G24" s="429"/>
      <c r="H24" s="429"/>
      <c r="I24" s="429"/>
      <c r="J24" s="429"/>
      <c r="K24" s="429"/>
      <c r="L24" s="429"/>
      <c r="M24" s="429"/>
      <c r="N24" s="429"/>
      <c r="O24" s="430" t="s">
        <v>129</v>
      </c>
      <c r="P24" s="430"/>
      <c r="Q24" s="430"/>
      <c r="R24" s="430"/>
      <c r="S24" s="430"/>
      <c r="T24" s="434"/>
      <c r="U24" s="434"/>
      <c r="V24" s="434"/>
      <c r="W24" s="434"/>
      <c r="X24" s="435"/>
    </row>
    <row r="25" spans="1:24" s="143" customFormat="1">
      <c r="A25" s="386"/>
      <c r="B25" s="382"/>
      <c r="C25" s="387"/>
      <c r="D25" s="428" t="s">
        <v>506</v>
      </c>
      <c r="E25" s="429"/>
      <c r="F25" s="429"/>
      <c r="G25" s="429"/>
      <c r="H25" s="429"/>
      <c r="I25" s="429"/>
      <c r="J25" s="429"/>
      <c r="K25" s="429"/>
      <c r="L25" s="429"/>
      <c r="M25" s="429"/>
      <c r="N25" s="429"/>
      <c r="O25" s="430" t="s">
        <v>129</v>
      </c>
      <c r="P25" s="430"/>
      <c r="Q25" s="430"/>
      <c r="R25" s="430"/>
      <c r="S25" s="430"/>
      <c r="T25" s="434"/>
      <c r="U25" s="434"/>
      <c r="V25" s="434"/>
      <c r="W25" s="434"/>
      <c r="X25" s="435"/>
    </row>
    <row r="26" spans="1:24">
      <c r="A26" s="421" t="s">
        <v>415</v>
      </c>
      <c r="B26" s="421"/>
      <c r="C26" s="421"/>
      <c r="D26" s="414" t="s">
        <v>420</v>
      </c>
      <c r="E26" s="414"/>
      <c r="F26" s="414"/>
      <c r="G26" s="414"/>
      <c r="H26" s="414"/>
      <c r="I26" s="414"/>
      <c r="J26" s="414"/>
      <c r="K26" s="414"/>
      <c r="L26" s="414"/>
      <c r="M26" s="414"/>
      <c r="N26" s="414"/>
      <c r="O26" s="375" t="s">
        <v>129</v>
      </c>
      <c r="P26" s="375"/>
      <c r="Q26" s="375"/>
      <c r="R26" s="375"/>
      <c r="S26" s="375"/>
      <c r="T26" s="432"/>
      <c r="U26" s="432"/>
      <c r="V26" s="432"/>
      <c r="W26" s="432"/>
      <c r="X26" s="433"/>
    </row>
    <row r="27" spans="1:24" ht="18.75" customHeight="1">
      <c r="A27" s="421"/>
      <c r="B27" s="421"/>
      <c r="C27" s="421"/>
      <c r="D27" s="414" t="s">
        <v>274</v>
      </c>
      <c r="E27" s="414"/>
      <c r="F27" s="414"/>
      <c r="G27" s="414"/>
      <c r="H27" s="414"/>
      <c r="I27" s="414"/>
      <c r="J27" s="414"/>
      <c r="K27" s="414"/>
      <c r="L27" s="414"/>
      <c r="M27" s="414"/>
      <c r="N27" s="414"/>
      <c r="O27" s="375" t="s">
        <v>129</v>
      </c>
      <c r="P27" s="375"/>
      <c r="Q27" s="375"/>
      <c r="R27" s="375"/>
      <c r="S27" s="375"/>
      <c r="T27" s="432"/>
      <c r="U27" s="432"/>
      <c r="V27" s="432"/>
      <c r="W27" s="432"/>
      <c r="X27" s="433"/>
    </row>
    <row r="28" spans="1:24">
      <c r="A28" s="421"/>
      <c r="B28" s="421"/>
      <c r="C28" s="421"/>
      <c r="D28" s="422" t="s">
        <v>275</v>
      </c>
      <c r="E28" s="423"/>
      <c r="F28" s="423"/>
      <c r="G28" s="423"/>
      <c r="H28" s="423"/>
      <c r="I28" s="423"/>
      <c r="J28" s="423"/>
      <c r="K28" s="423"/>
      <c r="L28" s="423"/>
      <c r="M28" s="423"/>
      <c r="N28" s="424"/>
      <c r="O28" s="375" t="s">
        <v>129</v>
      </c>
      <c r="P28" s="375"/>
      <c r="Q28" s="375"/>
      <c r="R28" s="375"/>
      <c r="S28" s="375"/>
      <c r="T28" s="432"/>
      <c r="U28" s="432"/>
      <c r="V28" s="432"/>
      <c r="W28" s="432"/>
      <c r="X28" s="433"/>
    </row>
    <row r="29" spans="1:24">
      <c r="A29" s="421" t="s">
        <v>512</v>
      </c>
      <c r="B29" s="421"/>
      <c r="C29" s="421"/>
      <c r="D29" s="412" t="s">
        <v>551</v>
      </c>
      <c r="E29" s="410"/>
      <c r="F29" s="410"/>
      <c r="G29" s="410"/>
      <c r="H29" s="410"/>
      <c r="I29" s="410"/>
      <c r="J29" s="410"/>
      <c r="K29" s="410"/>
      <c r="L29" s="410"/>
      <c r="M29" s="410"/>
      <c r="N29" s="411"/>
      <c r="O29" s="375" t="s">
        <v>129</v>
      </c>
      <c r="P29" s="375"/>
      <c r="Q29" s="375"/>
      <c r="R29" s="375"/>
      <c r="S29" s="375"/>
      <c r="T29" s="432"/>
      <c r="U29" s="432"/>
      <c r="V29" s="432"/>
      <c r="W29" s="432"/>
      <c r="X29" s="433"/>
    </row>
    <row r="30" spans="1:24">
      <c r="A30" s="421"/>
      <c r="B30" s="421"/>
      <c r="C30" s="421"/>
      <c r="D30" s="412" t="s">
        <v>552</v>
      </c>
      <c r="E30" s="410"/>
      <c r="F30" s="410"/>
      <c r="G30" s="410"/>
      <c r="H30" s="410"/>
      <c r="I30" s="410"/>
      <c r="J30" s="410"/>
      <c r="K30" s="410"/>
      <c r="L30" s="410"/>
      <c r="M30" s="410"/>
      <c r="N30" s="411"/>
      <c r="O30" s="375" t="s">
        <v>129</v>
      </c>
      <c r="P30" s="375"/>
      <c r="Q30" s="375"/>
      <c r="R30" s="375"/>
      <c r="S30" s="375"/>
      <c r="T30" s="432"/>
      <c r="U30" s="432"/>
      <c r="V30" s="432"/>
      <c r="W30" s="432"/>
      <c r="X30" s="433"/>
    </row>
    <row r="31" spans="1:24">
      <c r="A31" s="421"/>
      <c r="B31" s="421"/>
      <c r="C31" s="421"/>
      <c r="D31" s="422" t="s">
        <v>277</v>
      </c>
      <c r="E31" s="423"/>
      <c r="F31" s="423"/>
      <c r="G31" s="423"/>
      <c r="H31" s="423"/>
      <c r="I31" s="423"/>
      <c r="J31" s="423"/>
      <c r="K31" s="423"/>
      <c r="L31" s="423"/>
      <c r="M31" s="423"/>
      <c r="N31" s="424"/>
      <c r="O31" s="375" t="s">
        <v>129</v>
      </c>
      <c r="P31" s="375"/>
      <c r="Q31" s="375"/>
      <c r="R31" s="375"/>
      <c r="S31" s="375"/>
      <c r="T31" s="432"/>
      <c r="U31" s="432"/>
      <c r="V31" s="432"/>
      <c r="W31" s="432"/>
      <c r="X31" s="433"/>
    </row>
    <row r="32" spans="1:24">
      <c r="A32" s="421"/>
      <c r="B32" s="421"/>
      <c r="C32" s="421"/>
      <c r="D32" s="259" t="s">
        <v>669</v>
      </c>
      <c r="E32" s="260"/>
      <c r="F32" s="260"/>
      <c r="G32" s="260"/>
      <c r="H32" s="260"/>
      <c r="I32" s="260"/>
      <c r="J32" s="260"/>
      <c r="K32" s="260"/>
      <c r="L32" s="260"/>
      <c r="M32" s="260"/>
      <c r="N32" s="261"/>
      <c r="O32" s="375" t="s">
        <v>129</v>
      </c>
      <c r="P32" s="375"/>
      <c r="Q32" s="375"/>
      <c r="R32" s="375"/>
      <c r="S32" s="375"/>
      <c r="T32" s="432"/>
      <c r="U32" s="432"/>
      <c r="V32" s="432"/>
      <c r="W32" s="432"/>
      <c r="X32" s="433"/>
    </row>
    <row r="33" spans="1:51">
      <c r="A33" s="421"/>
      <c r="B33" s="421"/>
      <c r="C33" s="421"/>
      <c r="D33" s="414" t="s">
        <v>472</v>
      </c>
      <c r="E33" s="414"/>
      <c r="F33" s="414"/>
      <c r="G33" s="414"/>
      <c r="H33" s="414"/>
      <c r="I33" s="414"/>
      <c r="J33" s="414"/>
      <c r="K33" s="414"/>
      <c r="L33" s="414"/>
      <c r="M33" s="414"/>
      <c r="N33" s="414"/>
      <c r="O33" s="375" t="s">
        <v>129</v>
      </c>
      <c r="P33" s="375"/>
      <c r="Q33" s="375"/>
      <c r="R33" s="375"/>
      <c r="S33" s="375"/>
    </row>
    <row r="34" spans="1:51" ht="18">
      <c r="A34" s="421"/>
      <c r="B34" s="421"/>
      <c r="C34" s="421"/>
      <c r="D34" s="425" t="s">
        <v>657</v>
      </c>
      <c r="E34" s="426"/>
      <c r="F34" s="426"/>
      <c r="G34" s="426"/>
      <c r="H34" s="426"/>
      <c r="I34" s="426"/>
      <c r="J34" s="426"/>
      <c r="K34" s="426"/>
      <c r="L34" s="426"/>
      <c r="M34" s="426"/>
      <c r="N34" s="427"/>
      <c r="O34" s="375" t="s">
        <v>129</v>
      </c>
      <c r="P34" s="375"/>
      <c r="Q34" s="375"/>
      <c r="R34" s="375"/>
      <c r="S34" s="375"/>
      <c r="T34" s="187"/>
      <c r="U34" s="13"/>
      <c r="V34" s="13"/>
      <c r="W34" s="13"/>
      <c r="X34" s="13"/>
    </row>
    <row r="35" spans="1:51">
      <c r="A35" s="421"/>
      <c r="B35" s="421"/>
      <c r="C35" s="421"/>
      <c r="D35" s="412" t="s">
        <v>278</v>
      </c>
      <c r="E35" s="410"/>
      <c r="F35" s="410"/>
      <c r="G35" s="410"/>
      <c r="H35" s="410"/>
      <c r="I35" s="410"/>
      <c r="J35" s="410"/>
      <c r="K35" s="410"/>
      <c r="L35" s="410"/>
      <c r="M35" s="410"/>
      <c r="N35" s="411"/>
      <c r="O35" s="375" t="s">
        <v>129</v>
      </c>
      <c r="P35" s="375"/>
      <c r="Q35" s="375"/>
      <c r="R35" s="375"/>
      <c r="S35" s="375"/>
      <c r="T35" s="432"/>
      <c r="U35" s="432"/>
      <c r="V35" s="432"/>
      <c r="W35" s="432"/>
      <c r="X35" s="433"/>
    </row>
    <row r="36" spans="1:51">
      <c r="A36" s="421"/>
      <c r="B36" s="421"/>
      <c r="C36" s="421"/>
      <c r="D36" s="422" t="s">
        <v>279</v>
      </c>
      <c r="E36" s="423"/>
      <c r="F36" s="423"/>
      <c r="G36" s="423"/>
      <c r="H36" s="423"/>
      <c r="I36" s="423"/>
      <c r="J36" s="423"/>
      <c r="K36" s="423"/>
      <c r="L36" s="423"/>
      <c r="M36" s="423"/>
      <c r="N36" s="424"/>
      <c r="O36" s="375" t="s">
        <v>129</v>
      </c>
      <c r="P36" s="375"/>
      <c r="Q36" s="375"/>
      <c r="R36" s="375"/>
      <c r="S36" s="375"/>
      <c r="T36" s="432"/>
      <c r="U36" s="432"/>
      <c r="V36" s="432"/>
      <c r="W36" s="432"/>
      <c r="X36" s="433"/>
    </row>
    <row r="37" spans="1:51">
      <c r="A37" s="375" t="s">
        <v>513</v>
      </c>
      <c r="B37" s="375"/>
      <c r="C37" s="375"/>
      <c r="D37" s="412" t="s">
        <v>514</v>
      </c>
      <c r="E37" s="410"/>
      <c r="F37" s="410"/>
      <c r="G37" s="410"/>
      <c r="H37" s="410"/>
      <c r="I37" s="410"/>
      <c r="J37" s="410"/>
      <c r="K37" s="410"/>
      <c r="L37" s="410"/>
      <c r="M37" s="410"/>
      <c r="N37" s="411"/>
      <c r="O37" s="375" t="s">
        <v>129</v>
      </c>
      <c r="P37" s="375"/>
      <c r="Q37" s="375"/>
      <c r="R37" s="375"/>
      <c r="S37" s="375"/>
      <c r="T37" s="432"/>
      <c r="U37" s="432"/>
      <c r="V37" s="432"/>
      <c r="W37" s="432"/>
      <c r="X37" s="433"/>
    </row>
    <row r="38" spans="1:51">
      <c r="A38" s="375"/>
      <c r="B38" s="375"/>
      <c r="C38" s="375"/>
      <c r="D38" s="412" t="s">
        <v>515</v>
      </c>
      <c r="E38" s="410"/>
      <c r="F38" s="410"/>
      <c r="G38" s="410"/>
      <c r="H38" s="410"/>
      <c r="I38" s="410"/>
      <c r="J38" s="410"/>
      <c r="K38" s="410"/>
      <c r="L38" s="410"/>
      <c r="M38" s="410"/>
      <c r="N38" s="411"/>
      <c r="O38" s="375" t="s">
        <v>129</v>
      </c>
      <c r="P38" s="375"/>
      <c r="Q38" s="375"/>
      <c r="R38" s="375"/>
      <c r="S38" s="375"/>
      <c r="T38" s="432"/>
      <c r="U38" s="432"/>
      <c r="V38" s="432"/>
      <c r="W38" s="432"/>
      <c r="X38" s="433"/>
    </row>
    <row r="39" spans="1:51">
      <c r="A39" s="375"/>
      <c r="B39" s="375"/>
      <c r="C39" s="375"/>
      <c r="D39" s="395" t="s">
        <v>516</v>
      </c>
      <c r="E39" s="396"/>
      <c r="F39" s="396"/>
      <c r="G39" s="396"/>
      <c r="H39" s="396"/>
      <c r="I39" s="397"/>
      <c r="J39" s="375" t="s">
        <v>132</v>
      </c>
      <c r="K39" s="375"/>
      <c r="L39" s="375"/>
      <c r="M39" s="375"/>
      <c r="N39" s="375"/>
      <c r="O39" s="375" t="s">
        <v>131</v>
      </c>
      <c r="P39" s="375"/>
      <c r="Q39" s="375"/>
      <c r="R39" s="375"/>
      <c r="S39" s="375"/>
      <c r="T39" s="432"/>
      <c r="U39" s="432"/>
      <c r="V39" s="432"/>
      <c r="W39" s="432"/>
      <c r="X39" s="433"/>
    </row>
    <row r="40" spans="1:51">
      <c r="A40" s="375"/>
      <c r="B40" s="375"/>
      <c r="C40" s="375"/>
      <c r="D40" s="418"/>
      <c r="E40" s="419"/>
      <c r="F40" s="419"/>
      <c r="G40" s="419"/>
      <c r="H40" s="419"/>
      <c r="I40" s="420"/>
      <c r="J40" s="375" t="s">
        <v>133</v>
      </c>
      <c r="K40" s="375"/>
      <c r="L40" s="375"/>
      <c r="M40" s="375"/>
      <c r="N40" s="375"/>
      <c r="O40" s="375" t="s">
        <v>129</v>
      </c>
      <c r="P40" s="375"/>
      <c r="Q40" s="375"/>
      <c r="R40" s="375"/>
      <c r="S40" s="375"/>
      <c r="T40" s="432"/>
      <c r="U40" s="432"/>
      <c r="V40" s="432"/>
      <c r="W40" s="432"/>
      <c r="X40" s="433"/>
    </row>
    <row r="41" spans="1:51">
      <c r="A41" s="375"/>
      <c r="B41" s="375"/>
      <c r="C41" s="375"/>
      <c r="D41" s="412" t="s">
        <v>517</v>
      </c>
      <c r="E41" s="410"/>
      <c r="F41" s="410"/>
      <c r="G41" s="410"/>
      <c r="H41" s="410"/>
      <c r="I41" s="410"/>
      <c r="J41" s="410"/>
      <c r="K41" s="410"/>
      <c r="L41" s="410"/>
      <c r="M41" s="410"/>
      <c r="N41" s="411"/>
      <c r="O41" s="375" t="s">
        <v>129</v>
      </c>
      <c r="P41" s="375"/>
      <c r="Q41" s="375"/>
      <c r="R41" s="375"/>
      <c r="S41" s="375"/>
      <c r="T41" s="432"/>
      <c r="U41" s="432"/>
      <c r="V41" s="432"/>
      <c r="W41" s="432"/>
      <c r="X41" s="433"/>
    </row>
    <row r="42" spans="1:51">
      <c r="A42" s="375"/>
      <c r="B42" s="375"/>
      <c r="C42" s="375"/>
      <c r="D42" s="412" t="s">
        <v>518</v>
      </c>
      <c r="E42" s="410"/>
      <c r="F42" s="410"/>
      <c r="G42" s="410"/>
      <c r="H42" s="410"/>
      <c r="I42" s="410"/>
      <c r="J42" s="410"/>
      <c r="K42" s="410"/>
      <c r="L42" s="410"/>
      <c r="M42" s="410"/>
      <c r="N42" s="411"/>
      <c r="O42" s="375" t="s">
        <v>129</v>
      </c>
      <c r="P42" s="375"/>
      <c r="Q42" s="375"/>
      <c r="R42" s="375"/>
      <c r="S42" s="375"/>
      <c r="T42" s="432"/>
      <c r="U42" s="432"/>
      <c r="V42" s="432"/>
      <c r="W42" s="432"/>
      <c r="X42" s="433"/>
    </row>
    <row r="43" spans="1:51">
      <c r="A43" s="375"/>
      <c r="B43" s="375"/>
      <c r="C43" s="375"/>
      <c r="D43" s="412" t="s">
        <v>519</v>
      </c>
      <c r="E43" s="410"/>
      <c r="F43" s="410"/>
      <c r="G43" s="410"/>
      <c r="H43" s="410"/>
      <c r="I43" s="410"/>
      <c r="J43" s="410"/>
      <c r="K43" s="410"/>
      <c r="L43" s="410"/>
      <c r="M43" s="410"/>
      <c r="N43" s="411"/>
      <c r="O43" s="375" t="s">
        <v>129</v>
      </c>
      <c r="P43" s="375"/>
      <c r="Q43" s="375"/>
      <c r="R43" s="375"/>
      <c r="S43" s="375"/>
      <c r="T43" s="432"/>
      <c r="U43" s="432"/>
      <c r="V43" s="432"/>
      <c r="W43" s="432"/>
      <c r="X43" s="433"/>
    </row>
    <row r="47" spans="1:51">
      <c r="AO47" s="405"/>
      <c r="AP47" s="405"/>
      <c r="AQ47" s="405"/>
      <c r="AR47" s="405"/>
      <c r="AS47" s="405"/>
      <c r="AT47" s="405"/>
      <c r="AU47" s="405"/>
      <c r="AV47" s="405"/>
      <c r="AW47" s="405"/>
      <c r="AX47" s="405"/>
      <c r="AY47" s="405"/>
    </row>
    <row r="48" spans="1:51">
      <c r="AO48" s="405"/>
      <c r="AP48" s="405"/>
      <c r="AQ48" s="405"/>
      <c r="AR48" s="405"/>
      <c r="AS48" s="405"/>
      <c r="AT48" s="405"/>
      <c r="AU48" s="405"/>
      <c r="AV48" s="405"/>
      <c r="AW48" s="405"/>
      <c r="AX48" s="405"/>
      <c r="AY48" s="405"/>
    </row>
    <row r="49" spans="1:51">
      <c r="AO49" s="405"/>
      <c r="AP49" s="405"/>
      <c r="AQ49" s="405"/>
      <c r="AR49" s="405"/>
      <c r="AS49" s="405"/>
      <c r="AT49" s="405"/>
      <c r="AU49" s="405"/>
      <c r="AV49" s="405"/>
      <c r="AW49" s="405"/>
      <c r="AX49" s="405"/>
      <c r="AY49" s="405"/>
    </row>
    <row r="50" spans="1:51">
      <c r="AO50" s="405"/>
      <c r="AP50" s="405"/>
      <c r="AQ50" s="405"/>
      <c r="AR50" s="405"/>
      <c r="AS50" s="405"/>
      <c r="AT50" s="405"/>
      <c r="AU50" s="405"/>
      <c r="AV50" s="405"/>
      <c r="AW50" s="405"/>
      <c r="AX50" s="405"/>
      <c r="AY50" s="405"/>
    </row>
    <row r="51" spans="1:51" ht="21" customHeight="1">
      <c r="A51" s="417" t="s">
        <v>164</v>
      </c>
      <c r="B51" s="417"/>
      <c r="C51" s="417"/>
      <c r="D51" s="417"/>
      <c r="E51" s="417"/>
      <c r="F51" s="417"/>
      <c r="G51" s="417"/>
      <c r="H51" s="417"/>
      <c r="I51" s="417"/>
      <c r="J51" s="417"/>
      <c r="K51" s="417"/>
      <c r="L51" s="417"/>
      <c r="M51" s="417"/>
      <c r="N51" s="417"/>
      <c r="O51" s="417"/>
      <c r="P51" s="417"/>
      <c r="Q51" s="417"/>
      <c r="R51" s="417"/>
      <c r="S51" s="417"/>
      <c r="T51" s="417"/>
      <c r="U51" s="417"/>
      <c r="V51" s="417"/>
      <c r="W51" s="417"/>
      <c r="X51" s="417"/>
      <c r="Y51" s="417"/>
    </row>
    <row r="54" spans="1:51">
      <c r="A54" s="394" t="s">
        <v>165</v>
      </c>
      <c r="B54" s="394"/>
      <c r="C54" s="394"/>
      <c r="D54" s="394"/>
      <c r="E54" s="394"/>
      <c r="F54" s="394"/>
      <c r="G54" s="394"/>
      <c r="H54" s="394"/>
      <c r="I54" s="394"/>
      <c r="J54" s="394"/>
      <c r="K54" s="394"/>
      <c r="L54" s="394"/>
      <c r="M54" s="394"/>
      <c r="N54" s="394"/>
      <c r="O54" s="394"/>
      <c r="P54" s="394"/>
      <c r="Q54" s="394"/>
      <c r="R54" s="394"/>
      <c r="S54" s="394"/>
      <c r="T54" s="394"/>
      <c r="U54" s="394"/>
      <c r="V54" s="394"/>
      <c r="W54" s="394"/>
      <c r="X54" s="394"/>
      <c r="Y54" s="394"/>
    </row>
  </sheetData>
  <sheetProtection algorithmName="SHA-512" hashValue="wt9wJUaHW3EpuJQDD5MPDxy36oRkDTnR6/+U2FCM9nIk2nxXRLGjHnNxOPkZPLzKwfPfzzKa6gOoMLnO4ACkjA==" saltValue="w3RiZH1erkfDuJb9Oq6EbA==" spinCount="100000" sheet="1" objects="1" scenarios="1"/>
  <mergeCells count="133">
    <mergeCell ref="A6:C7"/>
    <mergeCell ref="D6:N6"/>
    <mergeCell ref="O6:S6"/>
    <mergeCell ref="T6:X6"/>
    <mergeCell ref="D7:N7"/>
    <mergeCell ref="O7:S7"/>
    <mergeCell ref="T7:X7"/>
    <mergeCell ref="A1:Y1"/>
    <mergeCell ref="A2:Y2"/>
    <mergeCell ref="A3:Y4"/>
    <mergeCell ref="A5:C5"/>
    <mergeCell ref="D5:N5"/>
    <mergeCell ref="O5:S5"/>
    <mergeCell ref="T5:X5"/>
    <mergeCell ref="D11:I12"/>
    <mergeCell ref="J11:N11"/>
    <mergeCell ref="O11:S11"/>
    <mergeCell ref="T11:X11"/>
    <mergeCell ref="J12:N12"/>
    <mergeCell ref="O12:S12"/>
    <mergeCell ref="T12:X12"/>
    <mergeCell ref="A8:C13"/>
    <mergeCell ref="D8:N8"/>
    <mergeCell ref="O8:S8"/>
    <mergeCell ref="T8:X8"/>
    <mergeCell ref="D9:N9"/>
    <mergeCell ref="O9:S9"/>
    <mergeCell ref="T9:X9"/>
    <mergeCell ref="D10:N10"/>
    <mergeCell ref="O10:S10"/>
    <mergeCell ref="T10:X10"/>
    <mergeCell ref="D13:N13"/>
    <mergeCell ref="O13:S13"/>
    <mergeCell ref="T13:X13"/>
    <mergeCell ref="A14:C16"/>
    <mergeCell ref="D14:N14"/>
    <mergeCell ref="O14:S14"/>
    <mergeCell ref="T14:X14"/>
    <mergeCell ref="D15:N15"/>
    <mergeCell ref="O15:S15"/>
    <mergeCell ref="T15:X15"/>
    <mergeCell ref="D19:N19"/>
    <mergeCell ref="O19:S19"/>
    <mergeCell ref="T19:X19"/>
    <mergeCell ref="O22:S22"/>
    <mergeCell ref="T22:X22"/>
    <mergeCell ref="D20:N20"/>
    <mergeCell ref="O20:S20"/>
    <mergeCell ref="T20:X20"/>
    <mergeCell ref="D16:N16"/>
    <mergeCell ref="O16:S16"/>
    <mergeCell ref="T16:X16"/>
    <mergeCell ref="D17:N17"/>
    <mergeCell ref="O17:S17"/>
    <mergeCell ref="T17:X17"/>
    <mergeCell ref="D18:N18"/>
    <mergeCell ref="O18:S18"/>
    <mergeCell ref="T18:X18"/>
    <mergeCell ref="D25:N25"/>
    <mergeCell ref="O25:S25"/>
    <mergeCell ref="T25:X25"/>
    <mergeCell ref="A26:C28"/>
    <mergeCell ref="D26:N26"/>
    <mergeCell ref="O26:S26"/>
    <mergeCell ref="T26:X26"/>
    <mergeCell ref="D27:N27"/>
    <mergeCell ref="O27:S27"/>
    <mergeCell ref="T27:X27"/>
    <mergeCell ref="A17:C25"/>
    <mergeCell ref="D28:N28"/>
    <mergeCell ref="O28:S28"/>
    <mergeCell ref="T28:X28"/>
    <mergeCell ref="D23:N23"/>
    <mergeCell ref="O23:S23"/>
    <mergeCell ref="T23:X23"/>
    <mergeCell ref="D24:N24"/>
    <mergeCell ref="O24:S24"/>
    <mergeCell ref="T24:X24"/>
    <mergeCell ref="D21:N21"/>
    <mergeCell ref="O21:S21"/>
    <mergeCell ref="T21:X21"/>
    <mergeCell ref="D22:N22"/>
    <mergeCell ref="A29:C36"/>
    <mergeCell ref="D29:N29"/>
    <mergeCell ref="O29:S29"/>
    <mergeCell ref="T29:X29"/>
    <mergeCell ref="D30:N30"/>
    <mergeCell ref="O30:S30"/>
    <mergeCell ref="T30:X30"/>
    <mergeCell ref="O32:S32"/>
    <mergeCell ref="D34:N34"/>
    <mergeCell ref="O34:S34"/>
    <mergeCell ref="D35:N35"/>
    <mergeCell ref="O35:S35"/>
    <mergeCell ref="T35:X35"/>
    <mergeCell ref="D36:N36"/>
    <mergeCell ref="O36:S36"/>
    <mergeCell ref="T36:X36"/>
    <mergeCell ref="D31:N31"/>
    <mergeCell ref="O31:S31"/>
    <mergeCell ref="T31:X31"/>
    <mergeCell ref="D33:N33"/>
    <mergeCell ref="O33:S33"/>
    <mergeCell ref="T32:X32"/>
    <mergeCell ref="T39:X39"/>
    <mergeCell ref="J40:N40"/>
    <mergeCell ref="O40:S40"/>
    <mergeCell ref="T40:X40"/>
    <mergeCell ref="D41:N41"/>
    <mergeCell ref="O41:S41"/>
    <mergeCell ref="T41:X41"/>
    <mergeCell ref="A37:C43"/>
    <mergeCell ref="D37:N37"/>
    <mergeCell ref="O37:S37"/>
    <mergeCell ref="T37:X37"/>
    <mergeCell ref="D38:N38"/>
    <mergeCell ref="O38:S38"/>
    <mergeCell ref="T38:X38"/>
    <mergeCell ref="D39:I40"/>
    <mergeCell ref="J39:N39"/>
    <mergeCell ref="O39:S39"/>
    <mergeCell ref="AO47:AY47"/>
    <mergeCell ref="AO48:AY48"/>
    <mergeCell ref="AO49:AY49"/>
    <mergeCell ref="AO50:AY50"/>
    <mergeCell ref="A51:Y51"/>
    <mergeCell ref="A54:Y54"/>
    <mergeCell ref="D42:N42"/>
    <mergeCell ref="O42:S42"/>
    <mergeCell ref="T42:X42"/>
    <mergeCell ref="D43:N43"/>
    <mergeCell ref="O43:S43"/>
    <mergeCell ref="T43:X43"/>
  </mergeCells>
  <phoneticPr fontId="15"/>
  <pageMargins left="0.70866141732283472" right="0.31496062992125984" top="0.74803149606299213" bottom="0.35433070866141736" header="0.31496062992125984" footer="0.31496062992125984"/>
  <pageSetup paperSize="9" scale="70" orientation="portrait" r:id="rId1"/>
  <headerFooter>
    <oddFooter>&amp;Lsf07Hb2_f2_r1</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C8C8F-7A08-4570-B0B1-C98041ADEA4B}">
  <sheetPr>
    <tabColor rgb="FFFFC000"/>
    <pageSetUpPr fitToPage="1"/>
  </sheetPr>
  <dimension ref="A1:X85"/>
  <sheetViews>
    <sheetView showGridLines="0" view="pageBreakPreview" zoomScale="90" zoomScaleNormal="100" zoomScaleSheetLayoutView="90" workbookViewId="0">
      <selection activeCell="C17" sqref="C17:Y17"/>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85" t="s">
        <v>512</v>
      </c>
      <c r="B1" s="885"/>
      <c r="C1" s="885"/>
      <c r="D1" s="885"/>
      <c r="E1" s="885"/>
      <c r="F1" s="885"/>
      <c r="G1" s="885"/>
      <c r="H1" s="885"/>
      <c r="I1" s="885"/>
      <c r="J1" s="885"/>
      <c r="K1" s="885"/>
    </row>
    <row r="2" spans="1:24" ht="15" customHeight="1">
      <c r="B2" s="61" t="str" cm="1">
        <f t="array" aca="1" ref="B2" ca="1">"対策個票"&amp;RIGHT(CELL("filename",A2),1)</f>
        <v>対策個票8</v>
      </c>
    </row>
    <row r="3" spans="1:24" ht="15" customHeight="1">
      <c r="A3" s="62"/>
      <c r="B3" s="62"/>
      <c r="C3" s="62"/>
      <c r="D3" s="62"/>
      <c r="E3" s="62"/>
      <c r="F3" s="62"/>
      <c r="G3" s="62"/>
      <c r="H3" s="62"/>
      <c r="I3" s="62"/>
      <c r="J3" s="62"/>
    </row>
    <row r="4" spans="1:24" ht="15" customHeight="1">
      <c r="A4" s="63"/>
      <c r="B4" s="64" t="s">
        <v>300</v>
      </c>
      <c r="C4" s="63"/>
      <c r="D4" s="63"/>
      <c r="E4" s="63"/>
      <c r="F4" s="63"/>
      <c r="J4" s="63"/>
      <c r="W4" s="63"/>
      <c r="X4" s="63"/>
    </row>
    <row r="5" spans="1:24" ht="15" customHeight="1">
      <c r="A5" s="62"/>
      <c r="B5" s="854" t="s">
        <v>631</v>
      </c>
      <c r="C5" s="854"/>
      <c r="D5" s="253" t="s">
        <v>617</v>
      </c>
      <c r="F5" s="60" t="s">
        <v>569</v>
      </c>
      <c r="I5" s="62"/>
      <c r="J5" s="62"/>
    </row>
    <row r="6" spans="1:24" ht="15" customHeight="1">
      <c r="A6" s="62"/>
      <c r="B6" s="63"/>
      <c r="C6" s="63"/>
      <c r="D6" s="63" t="s">
        <v>570</v>
      </c>
      <c r="F6" s="60" t="s">
        <v>691</v>
      </c>
      <c r="I6" s="62"/>
      <c r="J6" s="62"/>
    </row>
    <row r="7" spans="1:24" ht="15" customHeight="1">
      <c r="A7" s="62"/>
      <c r="B7" s="63"/>
      <c r="C7" s="63"/>
      <c r="E7" s="90" t="s">
        <v>598</v>
      </c>
      <c r="G7" s="60" t="s">
        <v>689</v>
      </c>
      <c r="H7" s="62"/>
      <c r="I7" s="62"/>
    </row>
    <row r="8" spans="1:24" ht="15" customHeight="1">
      <c r="A8" s="62"/>
      <c r="F8" s="60" t="s">
        <v>692</v>
      </c>
      <c r="I8" s="62"/>
      <c r="J8" s="62"/>
    </row>
    <row r="9" spans="1:24" ht="15" customHeight="1">
      <c r="A9" s="62"/>
      <c r="G9" s="60" t="s">
        <v>690</v>
      </c>
      <c r="I9" s="62"/>
      <c r="J9" s="62"/>
    </row>
    <row r="10" spans="1:24" ht="15" customHeight="1">
      <c r="D10" s="89"/>
      <c r="E10" s="89"/>
      <c r="F10" s="89"/>
      <c r="G10" s="89"/>
      <c r="H10" s="89"/>
    </row>
    <row r="11" spans="1:24" ht="15" customHeight="1">
      <c r="B11" s="854" t="s">
        <v>348</v>
      </c>
      <c r="C11" s="855" t="s">
        <v>349</v>
      </c>
      <c r="D11" s="855"/>
      <c r="E11" s="118" t="s">
        <v>350</v>
      </c>
      <c r="F11" s="856"/>
      <c r="G11" s="856"/>
      <c r="H11" s="856"/>
      <c r="I11" s="856"/>
      <c r="J11" s="856"/>
    </row>
    <row r="12" spans="1:24" ht="15" hidden="1" customHeight="1">
      <c r="B12" s="854"/>
      <c r="C12" s="855"/>
      <c r="D12" s="855"/>
      <c r="E12" s="118" t="s">
        <v>344</v>
      </c>
      <c r="F12" s="857"/>
      <c r="G12" s="857"/>
      <c r="H12" s="857"/>
      <c r="I12" s="857"/>
      <c r="J12" s="857"/>
      <c r="M12" s="89" t="s">
        <v>281</v>
      </c>
    </row>
    <row r="13" spans="1:24" ht="15" customHeight="1">
      <c r="B13" s="67" t="s">
        <v>351</v>
      </c>
      <c r="C13" s="855" t="s">
        <v>352</v>
      </c>
      <c r="D13" s="855"/>
      <c r="E13" s="855"/>
      <c r="F13" s="861">
        <f>IF($G$23=$M$13,G24,H46-H64)</f>
        <v>0</v>
      </c>
      <c r="G13" s="862"/>
      <c r="H13" s="862"/>
      <c r="I13" s="862"/>
      <c r="J13" s="863"/>
      <c r="M13" s="60" t="s">
        <v>441</v>
      </c>
    </row>
    <row r="14" spans="1:24" ht="15" customHeight="1">
      <c r="B14" s="67" t="s">
        <v>353</v>
      </c>
      <c r="C14" s="855" t="s">
        <v>354</v>
      </c>
      <c r="D14" s="855"/>
      <c r="E14" s="855"/>
      <c r="F14" s="864">
        <f>IF($G$23=$M$13,ROUNDDOWN((G25+G27-G26-G28)*1000,0),ROUNDDOWN((K46-K64),0))</f>
        <v>0</v>
      </c>
      <c r="G14" s="865"/>
      <c r="H14" s="865"/>
      <c r="I14" s="865"/>
      <c r="J14" s="866"/>
      <c r="M14" s="60" t="s">
        <v>442</v>
      </c>
    </row>
    <row r="15" spans="1:24" ht="22" customHeight="1">
      <c r="B15" s="872" t="s">
        <v>24</v>
      </c>
      <c r="C15" s="875" t="s">
        <v>530</v>
      </c>
      <c r="D15" s="859" t="s">
        <v>531</v>
      </c>
      <c r="E15" s="860"/>
      <c r="F15" s="858"/>
      <c r="G15" s="858"/>
      <c r="H15" s="858"/>
      <c r="I15" s="858"/>
      <c r="J15" s="858"/>
      <c r="K15" s="142"/>
      <c r="L15" s="139"/>
    </row>
    <row r="16" spans="1:24" ht="30" customHeight="1">
      <c r="B16" s="873"/>
      <c r="C16" s="876"/>
      <c r="D16" s="878" t="s">
        <v>532</v>
      </c>
      <c r="E16" s="879"/>
      <c r="F16" s="855" t="s">
        <v>533</v>
      </c>
      <c r="G16" s="855"/>
      <c r="H16" s="858"/>
      <c r="I16" s="858"/>
      <c r="J16" s="858"/>
      <c r="K16" s="141"/>
    </row>
    <row r="17" spans="2:11" ht="15" customHeight="1">
      <c r="B17" s="873"/>
      <c r="C17" s="876"/>
      <c r="D17" s="880"/>
      <c r="E17" s="881"/>
      <c r="F17" s="855" t="s">
        <v>534</v>
      </c>
      <c r="G17" s="855"/>
      <c r="H17" s="858"/>
      <c r="I17" s="858"/>
      <c r="J17" s="858"/>
      <c r="K17" s="141"/>
    </row>
    <row r="18" spans="2:11" ht="15" customHeight="1">
      <c r="B18" s="873"/>
      <c r="C18" s="876"/>
      <c r="D18" s="880"/>
      <c r="E18" s="881"/>
      <c r="F18" s="855" t="s">
        <v>535</v>
      </c>
      <c r="G18" s="855"/>
      <c r="H18" s="858"/>
      <c r="I18" s="858"/>
      <c r="J18" s="858"/>
      <c r="K18" s="141"/>
    </row>
    <row r="19" spans="2:11" ht="15" customHeight="1">
      <c r="B19" s="873"/>
      <c r="C19" s="876"/>
      <c r="D19" s="880"/>
      <c r="E19" s="881"/>
      <c r="F19" s="884" t="s">
        <v>536</v>
      </c>
      <c r="G19" s="884"/>
      <c r="H19" s="858"/>
      <c r="I19" s="858"/>
      <c r="J19" s="858"/>
      <c r="K19" s="141"/>
    </row>
    <row r="20" spans="2:11" ht="15" customHeight="1">
      <c r="B20" s="874"/>
      <c r="C20" s="877"/>
      <c r="D20" s="882"/>
      <c r="E20" s="883"/>
      <c r="F20" s="855" t="s">
        <v>537</v>
      </c>
      <c r="G20" s="855"/>
      <c r="H20" s="858"/>
      <c r="I20" s="858"/>
      <c r="J20" s="858"/>
      <c r="K20" s="141"/>
    </row>
    <row r="21" spans="2:11" ht="15" customHeight="1">
      <c r="B21" s="64" t="s">
        <v>347</v>
      </c>
      <c r="E21" s="90"/>
    </row>
    <row r="22" spans="2:11" ht="15" customHeight="1">
      <c r="B22" s="64"/>
      <c r="E22" s="90"/>
    </row>
    <row r="23" spans="2:11" ht="15" customHeight="1">
      <c r="B23" s="855" t="s">
        <v>538</v>
      </c>
      <c r="C23" s="855"/>
      <c r="D23" s="855"/>
      <c r="E23" s="855"/>
      <c r="F23" s="855"/>
      <c r="G23" s="112" t="s">
        <v>442</v>
      </c>
      <c r="H23" s="55" t="s">
        <v>283</v>
      </c>
    </row>
    <row r="24" spans="2:11" ht="15" customHeight="1">
      <c r="B24" s="855" t="s">
        <v>443</v>
      </c>
      <c r="C24" s="855"/>
      <c r="D24" s="855"/>
      <c r="E24" s="855"/>
      <c r="F24" s="855"/>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5" t="s">
        <v>453</v>
      </c>
      <c r="C25" s="855"/>
      <c r="D25" s="855" t="s">
        <v>444</v>
      </c>
      <c r="E25" s="855"/>
      <c r="F25" s="855"/>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5"/>
      <c r="C26" s="855"/>
      <c r="D26" s="855" t="s">
        <v>445</v>
      </c>
      <c r="E26" s="855"/>
      <c r="F26" s="855"/>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7" t="s">
        <v>457</v>
      </c>
      <c r="C27" s="867"/>
      <c r="D27" s="126" t="s">
        <v>444</v>
      </c>
      <c r="E27" s="854" t="s">
        <v>458</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7"/>
      <c r="C28" s="867"/>
      <c r="D28" s="126" t="s">
        <v>445</v>
      </c>
      <c r="E28" s="854"/>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8" t="s">
        <v>301</v>
      </c>
      <c r="C31" s="871" t="str">
        <f>IF(G23=M13,"記入不要","対策実施【前】")</f>
        <v>対策実施【前】</v>
      </c>
      <c r="D31" s="871"/>
      <c r="E31" s="871"/>
      <c r="F31" s="871"/>
      <c r="G31" s="871"/>
      <c r="H31" s="871"/>
      <c r="I31" s="871"/>
      <c r="J31" s="871"/>
      <c r="K31" s="871"/>
    </row>
    <row r="32" spans="2:11">
      <c r="B32" s="869"/>
      <c r="C32" s="604" t="s">
        <v>355</v>
      </c>
      <c r="D32" s="608" t="s">
        <v>304</v>
      </c>
      <c r="E32" s="609"/>
      <c r="F32" s="608" t="s">
        <v>305</v>
      </c>
      <c r="G32" s="609"/>
      <c r="H32" s="65" t="s">
        <v>306</v>
      </c>
      <c r="I32" s="608" t="s">
        <v>342</v>
      </c>
      <c r="J32" s="609"/>
      <c r="K32" s="65" t="s">
        <v>356</v>
      </c>
    </row>
    <row r="33" spans="2:13" s="63" customFormat="1" ht="30">
      <c r="B33" s="870"/>
      <c r="C33" s="605"/>
      <c r="D33" s="68" t="s">
        <v>357</v>
      </c>
      <c r="E33" s="68" t="s">
        <v>358</v>
      </c>
      <c r="F33" s="68" t="s">
        <v>359</v>
      </c>
      <c r="G33" s="68" t="s">
        <v>358</v>
      </c>
      <c r="H33" s="68" t="s">
        <v>311</v>
      </c>
      <c r="I33" s="68" t="s">
        <v>360</v>
      </c>
      <c r="J33" s="67" t="s">
        <v>358</v>
      </c>
      <c r="K33" s="68" t="s">
        <v>361</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362</v>
      </c>
      <c r="F42" s="111"/>
      <c r="G42" s="110" t="s">
        <v>363</v>
      </c>
      <c r="H42" s="153">
        <f t="shared" ref="H42:H43" si="2">D42*F42</f>
        <v>0</v>
      </c>
      <c r="I42" s="113"/>
      <c r="J42" s="110" t="s">
        <v>364</v>
      </c>
      <c r="K42" s="156">
        <f t="shared" si="1"/>
        <v>0</v>
      </c>
    </row>
    <row r="43" spans="2:13" ht="15" customHeight="1">
      <c r="B43" s="72">
        <v>10</v>
      </c>
      <c r="C43" s="110"/>
      <c r="D43" s="111"/>
      <c r="E43" s="110" t="s">
        <v>365</v>
      </c>
      <c r="F43" s="111"/>
      <c r="G43" s="110" t="s">
        <v>366</v>
      </c>
      <c r="H43" s="153">
        <f t="shared" si="2"/>
        <v>0</v>
      </c>
      <c r="I43" s="113"/>
      <c r="J43" s="110" t="s">
        <v>367</v>
      </c>
      <c r="K43" s="156">
        <f t="shared" si="1"/>
        <v>0</v>
      </c>
    </row>
    <row r="44" spans="2:13" ht="15" customHeight="1">
      <c r="B44" s="72" t="s">
        <v>368</v>
      </c>
      <c r="C44" s="896" t="s">
        <v>369</v>
      </c>
      <c r="D44" s="897"/>
      <c r="E44" s="897"/>
      <c r="F44" s="898"/>
      <c r="G44" s="902" t="s">
        <v>350</v>
      </c>
      <c r="H44" s="904"/>
      <c r="I44" s="905"/>
      <c r="J44" s="902" t="s">
        <v>344</v>
      </c>
      <c r="K44" s="113"/>
    </row>
    <row r="45" spans="2:13" ht="15" customHeight="1">
      <c r="B45" s="72" t="s">
        <v>370</v>
      </c>
      <c r="C45" s="899"/>
      <c r="D45" s="900"/>
      <c r="E45" s="900"/>
      <c r="F45" s="901"/>
      <c r="G45" s="903"/>
      <c r="H45" s="904"/>
      <c r="I45" s="905"/>
      <c r="J45" s="903"/>
      <c r="K45" s="113"/>
    </row>
    <row r="46" spans="2:13" ht="15" customHeight="1">
      <c r="B46" s="73"/>
      <c r="C46" s="75"/>
      <c r="D46" s="92"/>
      <c r="E46" s="73"/>
      <c r="F46" s="93"/>
      <c r="G46" s="72" t="s">
        <v>371</v>
      </c>
      <c r="H46" s="153">
        <f>SUM(H34:H43)</f>
        <v>0</v>
      </c>
      <c r="I46" s="94"/>
      <c r="J46" s="71" t="s">
        <v>372</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8" t="s">
        <v>301</v>
      </c>
      <c r="C49" s="871" t="str">
        <f>IF(G23=M13,"記入不要","対策実施【計画】")</f>
        <v>対策実施【計画】</v>
      </c>
      <c r="D49" s="871"/>
      <c r="E49" s="871"/>
      <c r="F49" s="871"/>
      <c r="G49" s="871"/>
      <c r="H49" s="871"/>
      <c r="I49" s="871"/>
      <c r="J49" s="871"/>
      <c r="K49" s="871"/>
    </row>
    <row r="50" spans="2:13">
      <c r="B50" s="869"/>
      <c r="C50" s="604" t="s">
        <v>355</v>
      </c>
      <c r="D50" s="608" t="s">
        <v>304</v>
      </c>
      <c r="E50" s="609"/>
      <c r="F50" s="608" t="s">
        <v>305</v>
      </c>
      <c r="G50" s="609"/>
      <c r="H50" s="65" t="s">
        <v>306</v>
      </c>
      <c r="I50" s="608" t="s">
        <v>342</v>
      </c>
      <c r="J50" s="609"/>
      <c r="K50" s="65" t="s">
        <v>356</v>
      </c>
    </row>
    <row r="51" spans="2:13" s="63" customFormat="1" ht="30">
      <c r="B51" s="870"/>
      <c r="C51" s="605"/>
      <c r="D51" s="68" t="s">
        <v>357</v>
      </c>
      <c r="E51" s="68" t="s">
        <v>358</v>
      </c>
      <c r="F51" s="68" t="s">
        <v>359</v>
      </c>
      <c r="G51" s="68" t="s">
        <v>358</v>
      </c>
      <c r="H51" s="68" t="s">
        <v>311</v>
      </c>
      <c r="I51" s="68" t="s">
        <v>360</v>
      </c>
      <c r="J51" s="67" t="s">
        <v>358</v>
      </c>
      <c r="K51" s="68" t="s">
        <v>361</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373</v>
      </c>
      <c r="F60" s="111"/>
      <c r="G60" s="110" t="s">
        <v>374</v>
      </c>
      <c r="H60" s="153">
        <f t="shared" ref="H60:H61" si="5">D60*F60</f>
        <v>0</v>
      </c>
      <c r="I60" s="113"/>
      <c r="J60" s="110" t="s">
        <v>375</v>
      </c>
      <c r="K60" s="156">
        <f t="shared" si="4"/>
        <v>0</v>
      </c>
    </row>
    <row r="61" spans="2:13" ht="15" customHeight="1">
      <c r="B61" s="72">
        <v>10</v>
      </c>
      <c r="C61" s="110"/>
      <c r="D61" s="111"/>
      <c r="E61" s="110" t="s">
        <v>376</v>
      </c>
      <c r="F61" s="111"/>
      <c r="G61" s="110" t="s">
        <v>377</v>
      </c>
      <c r="H61" s="153">
        <f t="shared" si="5"/>
        <v>0</v>
      </c>
      <c r="I61" s="113"/>
      <c r="J61" s="110" t="s">
        <v>378</v>
      </c>
      <c r="K61" s="156">
        <f t="shared" si="4"/>
        <v>0</v>
      </c>
    </row>
    <row r="62" spans="2:13" ht="15" customHeight="1">
      <c r="B62" s="72" t="s">
        <v>368</v>
      </c>
      <c r="C62" s="896" t="s">
        <v>369</v>
      </c>
      <c r="D62" s="897"/>
      <c r="E62" s="897"/>
      <c r="F62" s="898"/>
      <c r="G62" s="902" t="s">
        <v>350</v>
      </c>
      <c r="H62" s="904"/>
      <c r="I62" s="905"/>
      <c r="J62" s="902" t="s">
        <v>344</v>
      </c>
      <c r="K62" s="113"/>
    </row>
    <row r="63" spans="2:13" ht="15" customHeight="1">
      <c r="B63" s="72" t="s">
        <v>370</v>
      </c>
      <c r="C63" s="899"/>
      <c r="D63" s="900"/>
      <c r="E63" s="900"/>
      <c r="F63" s="901"/>
      <c r="G63" s="903"/>
      <c r="H63" s="904"/>
      <c r="I63" s="905"/>
      <c r="J63" s="903"/>
      <c r="K63" s="113"/>
    </row>
    <row r="64" spans="2:13" ht="15" customHeight="1">
      <c r="B64" s="73"/>
      <c r="C64" s="91"/>
      <c r="D64" s="92"/>
      <c r="E64" s="73"/>
      <c r="F64" s="93"/>
      <c r="G64" s="72" t="s">
        <v>371</v>
      </c>
      <c r="H64" s="153">
        <f>SUM(H52:H61)</f>
        <v>0</v>
      </c>
      <c r="I64" s="94"/>
      <c r="J64" s="71" t="s">
        <v>372</v>
      </c>
      <c r="K64" s="156">
        <f>SUM(K52:K63)</f>
        <v>0</v>
      </c>
    </row>
    <row r="65" spans="1:11" ht="15" customHeight="1">
      <c r="B65" s="77"/>
      <c r="C65" s="76" t="s">
        <v>454</v>
      </c>
      <c r="D65" s="79"/>
      <c r="E65" s="77"/>
      <c r="F65" s="79"/>
      <c r="G65" s="77"/>
      <c r="H65" s="77"/>
      <c r="I65" s="77"/>
      <c r="J65" s="77"/>
      <c r="K65" s="95"/>
    </row>
    <row r="66" spans="1:11" s="54" customFormat="1">
      <c r="A66" s="60"/>
      <c r="B66" s="96"/>
      <c r="C66" s="85" t="s">
        <v>446</v>
      </c>
    </row>
    <row r="67" spans="1:11" s="54" customFormat="1">
      <c r="A67" s="60"/>
      <c r="C67" s="85" t="s">
        <v>447</v>
      </c>
    </row>
    <row r="68" spans="1:11" s="54" customFormat="1">
      <c r="A68" s="60"/>
      <c r="B68" s="97"/>
      <c r="C68" s="98" t="s">
        <v>448</v>
      </c>
      <c r="D68" s="97"/>
      <c r="E68" s="97"/>
      <c r="F68" s="97"/>
      <c r="G68" s="97"/>
      <c r="H68" s="97"/>
    </row>
    <row r="69" spans="1:11" s="54" customFormat="1">
      <c r="A69" s="60"/>
      <c r="B69" s="97"/>
      <c r="C69" s="98" t="s">
        <v>449</v>
      </c>
      <c r="D69" s="97"/>
      <c r="E69" s="97"/>
      <c r="F69" s="97"/>
      <c r="G69" s="97"/>
      <c r="H69" s="97"/>
    </row>
    <row r="70" spans="1:11" s="54" customFormat="1" ht="13" customHeight="1">
      <c r="A70" s="60"/>
      <c r="B70" s="99"/>
      <c r="C70" s="85" t="s">
        <v>450</v>
      </c>
      <c r="D70" s="99"/>
      <c r="E70" s="99"/>
      <c r="F70" s="99"/>
      <c r="G70" s="99"/>
      <c r="H70" s="99"/>
    </row>
    <row r="71" spans="1:11" s="54" customFormat="1">
      <c r="A71" s="60"/>
      <c r="C71" s="64" t="s">
        <v>451</v>
      </c>
    </row>
    <row r="72" spans="1:11">
      <c r="C72" s="100" t="s">
        <v>452</v>
      </c>
    </row>
    <row r="73" spans="1:11">
      <c r="C73" s="138" t="s">
        <v>478</v>
      </c>
    </row>
    <row r="74" spans="1:11">
      <c r="C74" s="138" t="str">
        <f>"    "&amp;【非表示】排出係数!$C$2</f>
        <v xml:space="preserve">    地球温暖化対策事業効果算定ガイドブック＜補助事業申請者用＞　（令和７年３月改訂）</v>
      </c>
    </row>
    <row r="75" spans="1:11">
      <c r="C75" s="151" t="s">
        <v>547</v>
      </c>
    </row>
    <row r="76" spans="1:11">
      <c r="C76" s="151" t="s">
        <v>548</v>
      </c>
    </row>
    <row r="77" spans="1:11">
      <c r="C77" s="122" t="s">
        <v>439</v>
      </c>
    </row>
    <row r="78" spans="1:11">
      <c r="C78" s="120" t="s">
        <v>431</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6" t="s">
        <v>467</v>
      </c>
      <c r="C81" s="887"/>
      <c r="D81" s="887"/>
      <c r="E81" s="887"/>
      <c r="F81" s="887"/>
      <c r="G81" s="887"/>
      <c r="H81" s="887"/>
      <c r="I81" s="887"/>
      <c r="J81" s="887"/>
      <c r="K81" s="888"/>
    </row>
    <row r="82" spans="1:11" ht="409.5" customHeight="1">
      <c r="B82" s="889"/>
      <c r="C82" s="890"/>
      <c r="D82" s="890"/>
      <c r="E82" s="890"/>
      <c r="F82" s="890"/>
      <c r="G82" s="890"/>
      <c r="H82" s="890"/>
      <c r="I82" s="890"/>
      <c r="J82" s="890"/>
      <c r="K82" s="891"/>
    </row>
    <row r="83" spans="1:11" ht="244" customHeight="1">
      <c r="B83" s="892"/>
      <c r="C83" s="893"/>
      <c r="D83" s="893"/>
      <c r="E83" s="893"/>
      <c r="F83" s="893"/>
      <c r="G83" s="893"/>
      <c r="H83" s="893"/>
      <c r="I83" s="893"/>
      <c r="J83" s="893"/>
      <c r="K83" s="894"/>
    </row>
    <row r="84" spans="1:11" ht="6.75" customHeight="1">
      <c r="A84" s="63"/>
      <c r="B84" s="63"/>
      <c r="C84" s="63"/>
      <c r="D84" s="63"/>
      <c r="E84" s="63"/>
      <c r="F84" s="63"/>
      <c r="G84" s="63"/>
      <c r="H84" s="63"/>
      <c r="I84" s="63"/>
      <c r="J84" s="63"/>
    </row>
    <row r="85" spans="1:11" ht="18" customHeight="1">
      <c r="A85" s="885"/>
      <c r="B85" s="885"/>
      <c r="C85" s="885"/>
      <c r="D85" s="885"/>
      <c r="E85" s="885"/>
      <c r="F85" s="885"/>
      <c r="G85" s="885"/>
      <c r="H85" s="885"/>
      <c r="I85" s="885"/>
      <c r="J85" s="885"/>
    </row>
  </sheetData>
  <sheetProtection algorithmName="SHA-512" hashValue="tUA+BC/N2A4RpdUfVV0LBFTdi14uBFwGvtXBYtObRSIsNcMAc0za1zWNAl0WfdhijjGmaoywP9kvkAtldOCKAw==" saltValue="g6A/ymCdk1Z98/gmpf2da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5" priority="2">
      <formula>$D$5="自主的対策(総事業費に含まれる)"</formula>
    </cfRule>
  </conditionalFormatting>
  <conditionalFormatting sqref="K15:L20">
    <cfRule type="expression" dxfId="4" priority="1">
      <formula>$D$5="自主的対策(総事業費に含まれない)"</formula>
    </cfRule>
  </conditionalFormatting>
  <dataValidations count="2">
    <dataValidation type="list" allowBlank="1" showInputMessage="1" showErrorMessage="1" sqref="G23" xr:uid="{80C8EADE-55AF-4FEA-B40C-694995C1631C}">
      <formula1>$M$13:$M$14</formula1>
    </dataValidation>
    <dataValidation type="list" showInputMessage="1" showErrorMessage="1" sqref="D5" xr:uid="{2D40E5CA-2ED6-4473-AD3C-B7F4EA016F2A}">
      <formula1>"－,1,2,3,4,5,"</formula1>
    </dataValidation>
  </dataValidations>
  <pageMargins left="0.70866141732283472" right="0.31496062992125984" top="0.74803149606299213" bottom="0.35433070866141736" header="0.31496062992125984" footer="0.31496062992125984"/>
  <pageSetup paperSize="9" scale="37" orientation="portrait" r:id="rId1"/>
  <headerFooter>
    <oddFooter>&amp;Lsf07Hb2_f2_r1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7F9C924-CF77-4ACD-B6B4-596DB1E157D5}">
          <x14:formula1>
            <xm:f>【非表示】排出係数!$C$7:$C$17</xm:f>
          </x14:formula1>
          <xm:sqref>C52:C59 C34:C41</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A19B1-B6B3-4E63-9176-BBD71C8DA841}">
  <sheetPr>
    <tabColor rgb="FFFFC000"/>
    <pageSetUpPr fitToPage="1"/>
  </sheetPr>
  <dimension ref="A1:X85"/>
  <sheetViews>
    <sheetView showGridLines="0" view="pageBreakPreview" zoomScale="90" zoomScaleNormal="100" zoomScaleSheetLayoutView="90" workbookViewId="0">
      <selection activeCell="C17" sqref="C17:Y17"/>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85" t="s">
        <v>512</v>
      </c>
      <c r="B1" s="885"/>
      <c r="C1" s="885"/>
      <c r="D1" s="885"/>
      <c r="E1" s="885"/>
      <c r="F1" s="885"/>
      <c r="G1" s="885"/>
      <c r="H1" s="885"/>
      <c r="I1" s="885"/>
      <c r="J1" s="885"/>
      <c r="K1" s="885"/>
    </row>
    <row r="2" spans="1:24" ht="15" customHeight="1">
      <c r="B2" s="61" t="str" cm="1">
        <f t="array" aca="1" ref="B2" ca="1">"対策個票"&amp;RIGHT(CELL("filename",A2),1)</f>
        <v>対策個票9</v>
      </c>
    </row>
    <row r="3" spans="1:24" ht="15" customHeight="1">
      <c r="A3" s="62"/>
      <c r="B3" s="62"/>
      <c r="C3" s="62"/>
      <c r="D3" s="62"/>
      <c r="E3" s="62"/>
      <c r="F3" s="62"/>
      <c r="G3" s="62"/>
      <c r="H3" s="62"/>
      <c r="I3" s="62"/>
      <c r="J3" s="62"/>
    </row>
    <row r="4" spans="1:24" ht="15" customHeight="1">
      <c r="A4" s="63"/>
      <c r="B4" s="64" t="s">
        <v>300</v>
      </c>
      <c r="C4" s="63"/>
      <c r="D4" s="63"/>
      <c r="E4" s="63"/>
      <c r="F4" s="63"/>
      <c r="J4" s="63"/>
      <c r="W4" s="63"/>
      <c r="X4" s="63"/>
    </row>
    <row r="5" spans="1:24" ht="15" customHeight="1">
      <c r="A5" s="62"/>
      <c r="B5" s="854" t="s">
        <v>631</v>
      </c>
      <c r="C5" s="854"/>
      <c r="D5" s="253" t="s">
        <v>617</v>
      </c>
      <c r="F5" s="60" t="s">
        <v>569</v>
      </c>
      <c r="H5" s="89"/>
      <c r="I5" s="62"/>
      <c r="J5" s="62"/>
    </row>
    <row r="6" spans="1:24" ht="15" customHeight="1">
      <c r="A6" s="62"/>
      <c r="B6" s="63"/>
      <c r="C6" s="63"/>
      <c r="D6" s="63" t="s">
        <v>570</v>
      </c>
      <c r="F6" s="60" t="s">
        <v>691</v>
      </c>
      <c r="I6" s="62"/>
      <c r="J6" s="62"/>
    </row>
    <row r="7" spans="1:24" ht="15" customHeight="1">
      <c r="A7" s="62"/>
      <c r="B7" s="63"/>
      <c r="C7" s="63"/>
      <c r="E7" s="90" t="s">
        <v>598</v>
      </c>
      <c r="G7" s="60" t="s">
        <v>689</v>
      </c>
      <c r="H7" s="62"/>
      <c r="I7" s="62"/>
    </row>
    <row r="8" spans="1:24" ht="15" customHeight="1">
      <c r="A8" s="62"/>
      <c r="F8" s="60" t="s">
        <v>692</v>
      </c>
      <c r="I8" s="62"/>
      <c r="J8" s="62"/>
    </row>
    <row r="9" spans="1:24" ht="15" customHeight="1">
      <c r="A9" s="62"/>
      <c r="G9" s="60" t="s">
        <v>690</v>
      </c>
      <c r="I9" s="62"/>
      <c r="J9" s="62"/>
    </row>
    <row r="10" spans="1:24" ht="15" customHeight="1"/>
    <row r="11" spans="1:24" ht="15" customHeight="1">
      <c r="B11" s="854" t="s">
        <v>348</v>
      </c>
      <c r="C11" s="855" t="s">
        <v>349</v>
      </c>
      <c r="D11" s="855"/>
      <c r="E11" s="118" t="s">
        <v>350</v>
      </c>
      <c r="F11" s="856"/>
      <c r="G11" s="856"/>
      <c r="H11" s="856"/>
      <c r="I11" s="856"/>
      <c r="J11" s="856"/>
    </row>
    <row r="12" spans="1:24" ht="15" hidden="1" customHeight="1">
      <c r="B12" s="854"/>
      <c r="C12" s="855"/>
      <c r="D12" s="855"/>
      <c r="E12" s="118" t="s">
        <v>344</v>
      </c>
      <c r="F12" s="857"/>
      <c r="G12" s="857"/>
      <c r="H12" s="857"/>
      <c r="I12" s="857"/>
      <c r="J12" s="857"/>
      <c r="M12" s="89" t="s">
        <v>281</v>
      </c>
    </row>
    <row r="13" spans="1:24" ht="15" customHeight="1">
      <c r="B13" s="67" t="s">
        <v>351</v>
      </c>
      <c r="C13" s="855" t="s">
        <v>352</v>
      </c>
      <c r="D13" s="855"/>
      <c r="E13" s="855"/>
      <c r="F13" s="861">
        <f>IF($G$23=$M$13,G24,H46-H64)</f>
        <v>0</v>
      </c>
      <c r="G13" s="862"/>
      <c r="H13" s="862"/>
      <c r="I13" s="862"/>
      <c r="J13" s="863"/>
      <c r="M13" s="60" t="s">
        <v>441</v>
      </c>
    </row>
    <row r="14" spans="1:24" ht="15" customHeight="1">
      <c r="B14" s="67" t="s">
        <v>353</v>
      </c>
      <c r="C14" s="855" t="s">
        <v>354</v>
      </c>
      <c r="D14" s="855"/>
      <c r="E14" s="855"/>
      <c r="F14" s="864">
        <f>IF($G$23=$M$13,ROUNDDOWN((G25+G27-G26-G28)*1000,0),ROUNDDOWN((K46-K64),0))</f>
        <v>0</v>
      </c>
      <c r="G14" s="865"/>
      <c r="H14" s="865"/>
      <c r="I14" s="865"/>
      <c r="J14" s="866"/>
      <c r="M14" s="60" t="s">
        <v>442</v>
      </c>
    </row>
    <row r="15" spans="1:24" ht="22" customHeight="1">
      <c r="B15" s="872" t="s">
        <v>24</v>
      </c>
      <c r="C15" s="875" t="s">
        <v>530</v>
      </c>
      <c r="D15" s="859" t="s">
        <v>531</v>
      </c>
      <c r="E15" s="860"/>
      <c r="F15" s="858"/>
      <c r="G15" s="858"/>
      <c r="H15" s="858"/>
      <c r="I15" s="858"/>
      <c r="J15" s="858"/>
      <c r="K15" s="142"/>
      <c r="L15" s="139"/>
    </row>
    <row r="16" spans="1:24" ht="30" customHeight="1">
      <c r="B16" s="873"/>
      <c r="C16" s="876"/>
      <c r="D16" s="878" t="s">
        <v>532</v>
      </c>
      <c r="E16" s="879"/>
      <c r="F16" s="855" t="s">
        <v>533</v>
      </c>
      <c r="G16" s="855"/>
      <c r="H16" s="858"/>
      <c r="I16" s="858"/>
      <c r="J16" s="858"/>
      <c r="K16" s="141"/>
    </row>
    <row r="17" spans="2:11" ht="15" customHeight="1">
      <c r="B17" s="873"/>
      <c r="C17" s="876"/>
      <c r="D17" s="880"/>
      <c r="E17" s="881"/>
      <c r="F17" s="855" t="s">
        <v>534</v>
      </c>
      <c r="G17" s="855"/>
      <c r="H17" s="858"/>
      <c r="I17" s="858"/>
      <c r="J17" s="858"/>
      <c r="K17" s="141"/>
    </row>
    <row r="18" spans="2:11" ht="15" customHeight="1">
      <c r="B18" s="873"/>
      <c r="C18" s="876"/>
      <c r="D18" s="880"/>
      <c r="E18" s="881"/>
      <c r="F18" s="855" t="s">
        <v>535</v>
      </c>
      <c r="G18" s="855"/>
      <c r="H18" s="858"/>
      <c r="I18" s="858"/>
      <c r="J18" s="858"/>
      <c r="K18" s="141"/>
    </row>
    <row r="19" spans="2:11" ht="15" customHeight="1">
      <c r="B19" s="873"/>
      <c r="C19" s="876"/>
      <c r="D19" s="880"/>
      <c r="E19" s="881"/>
      <c r="F19" s="884" t="s">
        <v>536</v>
      </c>
      <c r="G19" s="884"/>
      <c r="H19" s="858"/>
      <c r="I19" s="858"/>
      <c r="J19" s="858"/>
      <c r="K19" s="141"/>
    </row>
    <row r="20" spans="2:11" ht="15" customHeight="1">
      <c r="B20" s="874"/>
      <c r="C20" s="877"/>
      <c r="D20" s="882"/>
      <c r="E20" s="883"/>
      <c r="F20" s="855" t="s">
        <v>537</v>
      </c>
      <c r="G20" s="855"/>
      <c r="H20" s="858"/>
      <c r="I20" s="858"/>
      <c r="J20" s="858"/>
      <c r="K20" s="141"/>
    </row>
    <row r="21" spans="2:11" ht="15" customHeight="1">
      <c r="B21" s="64" t="s">
        <v>347</v>
      </c>
      <c r="E21" s="90"/>
    </row>
    <row r="22" spans="2:11" ht="15" customHeight="1">
      <c r="B22" s="64"/>
      <c r="E22" s="90"/>
    </row>
    <row r="23" spans="2:11" ht="15" customHeight="1">
      <c r="B23" s="855" t="s">
        <v>538</v>
      </c>
      <c r="C23" s="855"/>
      <c r="D23" s="855"/>
      <c r="E23" s="855"/>
      <c r="F23" s="855"/>
      <c r="G23" s="112" t="s">
        <v>442</v>
      </c>
      <c r="H23" s="55" t="s">
        <v>283</v>
      </c>
    </row>
    <row r="24" spans="2:11" ht="15" customHeight="1">
      <c r="B24" s="855" t="s">
        <v>443</v>
      </c>
      <c r="C24" s="855"/>
      <c r="D24" s="855"/>
      <c r="E24" s="855"/>
      <c r="F24" s="855"/>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5" t="s">
        <v>453</v>
      </c>
      <c r="C25" s="855"/>
      <c r="D25" s="855" t="s">
        <v>444</v>
      </c>
      <c r="E25" s="855"/>
      <c r="F25" s="855"/>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5"/>
      <c r="C26" s="855"/>
      <c r="D26" s="855" t="s">
        <v>445</v>
      </c>
      <c r="E26" s="855"/>
      <c r="F26" s="855"/>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7" t="s">
        <v>457</v>
      </c>
      <c r="C27" s="867"/>
      <c r="D27" s="126" t="s">
        <v>444</v>
      </c>
      <c r="E27" s="854" t="s">
        <v>458</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7"/>
      <c r="C28" s="867"/>
      <c r="D28" s="126" t="s">
        <v>445</v>
      </c>
      <c r="E28" s="854"/>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8" t="s">
        <v>301</v>
      </c>
      <c r="C31" s="871" t="str">
        <f>IF(G23=M13,"記入不要","対策実施【前】")</f>
        <v>対策実施【前】</v>
      </c>
      <c r="D31" s="871"/>
      <c r="E31" s="871"/>
      <c r="F31" s="871"/>
      <c r="G31" s="871"/>
      <c r="H31" s="871"/>
      <c r="I31" s="871"/>
      <c r="J31" s="871"/>
      <c r="K31" s="871"/>
    </row>
    <row r="32" spans="2:11">
      <c r="B32" s="869"/>
      <c r="C32" s="604" t="s">
        <v>355</v>
      </c>
      <c r="D32" s="608" t="s">
        <v>304</v>
      </c>
      <c r="E32" s="609"/>
      <c r="F32" s="608" t="s">
        <v>305</v>
      </c>
      <c r="G32" s="609"/>
      <c r="H32" s="65" t="s">
        <v>306</v>
      </c>
      <c r="I32" s="608" t="s">
        <v>342</v>
      </c>
      <c r="J32" s="609"/>
      <c r="K32" s="65" t="s">
        <v>356</v>
      </c>
    </row>
    <row r="33" spans="2:13" s="63" customFormat="1" ht="30">
      <c r="B33" s="870"/>
      <c r="C33" s="605"/>
      <c r="D33" s="68" t="s">
        <v>357</v>
      </c>
      <c r="E33" s="68" t="s">
        <v>358</v>
      </c>
      <c r="F33" s="68" t="s">
        <v>359</v>
      </c>
      <c r="G33" s="68" t="s">
        <v>358</v>
      </c>
      <c r="H33" s="68" t="s">
        <v>311</v>
      </c>
      <c r="I33" s="68" t="s">
        <v>360</v>
      </c>
      <c r="J33" s="67" t="s">
        <v>358</v>
      </c>
      <c r="K33" s="68" t="s">
        <v>361</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362</v>
      </c>
      <c r="F42" s="111"/>
      <c r="G42" s="110" t="s">
        <v>363</v>
      </c>
      <c r="H42" s="153">
        <f t="shared" ref="H42:H43" si="2">D42*F42</f>
        <v>0</v>
      </c>
      <c r="I42" s="113"/>
      <c r="J42" s="110" t="s">
        <v>364</v>
      </c>
      <c r="K42" s="156">
        <f t="shared" si="1"/>
        <v>0</v>
      </c>
    </row>
    <row r="43" spans="2:13" ht="15" customHeight="1">
      <c r="B43" s="72">
        <v>10</v>
      </c>
      <c r="C43" s="110"/>
      <c r="D43" s="111"/>
      <c r="E43" s="110" t="s">
        <v>365</v>
      </c>
      <c r="F43" s="111"/>
      <c r="G43" s="110" t="s">
        <v>366</v>
      </c>
      <c r="H43" s="153">
        <f t="shared" si="2"/>
        <v>0</v>
      </c>
      <c r="I43" s="113"/>
      <c r="J43" s="110" t="s">
        <v>367</v>
      </c>
      <c r="K43" s="156">
        <f t="shared" si="1"/>
        <v>0</v>
      </c>
    </row>
    <row r="44" spans="2:13" ht="15" customHeight="1">
      <c r="B44" s="72" t="s">
        <v>368</v>
      </c>
      <c r="C44" s="896" t="s">
        <v>369</v>
      </c>
      <c r="D44" s="897"/>
      <c r="E44" s="897"/>
      <c r="F44" s="898"/>
      <c r="G44" s="902" t="s">
        <v>350</v>
      </c>
      <c r="H44" s="904"/>
      <c r="I44" s="905"/>
      <c r="J44" s="902" t="s">
        <v>344</v>
      </c>
      <c r="K44" s="113"/>
    </row>
    <row r="45" spans="2:13" ht="15" customHeight="1">
      <c r="B45" s="72" t="s">
        <v>370</v>
      </c>
      <c r="C45" s="899"/>
      <c r="D45" s="900"/>
      <c r="E45" s="900"/>
      <c r="F45" s="901"/>
      <c r="G45" s="903"/>
      <c r="H45" s="904"/>
      <c r="I45" s="905"/>
      <c r="J45" s="903"/>
      <c r="K45" s="113"/>
    </row>
    <row r="46" spans="2:13" ht="15" customHeight="1">
      <c r="B46" s="73"/>
      <c r="C46" s="75"/>
      <c r="D46" s="92"/>
      <c r="E46" s="73"/>
      <c r="F46" s="93"/>
      <c r="G46" s="72" t="s">
        <v>371</v>
      </c>
      <c r="H46" s="153">
        <f>SUM(H34:H43)</f>
        <v>0</v>
      </c>
      <c r="I46" s="94"/>
      <c r="J46" s="71" t="s">
        <v>372</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8" t="s">
        <v>301</v>
      </c>
      <c r="C49" s="871" t="str">
        <f>IF(G23=M13,"記入不要","対策実施【計画】")</f>
        <v>対策実施【計画】</v>
      </c>
      <c r="D49" s="871"/>
      <c r="E49" s="871"/>
      <c r="F49" s="871"/>
      <c r="G49" s="871"/>
      <c r="H49" s="871"/>
      <c r="I49" s="871"/>
      <c r="J49" s="871"/>
      <c r="K49" s="871"/>
    </row>
    <row r="50" spans="2:13">
      <c r="B50" s="869"/>
      <c r="C50" s="604" t="s">
        <v>355</v>
      </c>
      <c r="D50" s="608" t="s">
        <v>304</v>
      </c>
      <c r="E50" s="609"/>
      <c r="F50" s="608" t="s">
        <v>305</v>
      </c>
      <c r="G50" s="609"/>
      <c r="H50" s="65" t="s">
        <v>306</v>
      </c>
      <c r="I50" s="608" t="s">
        <v>342</v>
      </c>
      <c r="J50" s="609"/>
      <c r="K50" s="65" t="s">
        <v>356</v>
      </c>
    </row>
    <row r="51" spans="2:13" s="63" customFormat="1" ht="30">
      <c r="B51" s="870"/>
      <c r="C51" s="605"/>
      <c r="D51" s="68" t="s">
        <v>357</v>
      </c>
      <c r="E51" s="68" t="s">
        <v>358</v>
      </c>
      <c r="F51" s="68" t="s">
        <v>359</v>
      </c>
      <c r="G51" s="68" t="s">
        <v>358</v>
      </c>
      <c r="H51" s="68" t="s">
        <v>311</v>
      </c>
      <c r="I51" s="68" t="s">
        <v>360</v>
      </c>
      <c r="J51" s="67" t="s">
        <v>358</v>
      </c>
      <c r="K51" s="68" t="s">
        <v>361</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373</v>
      </c>
      <c r="F60" s="111"/>
      <c r="G60" s="110" t="s">
        <v>374</v>
      </c>
      <c r="H60" s="153">
        <f t="shared" ref="H60:H61" si="5">D60*F60</f>
        <v>0</v>
      </c>
      <c r="I60" s="113"/>
      <c r="J60" s="110" t="s">
        <v>375</v>
      </c>
      <c r="K60" s="156">
        <f t="shared" si="4"/>
        <v>0</v>
      </c>
    </row>
    <row r="61" spans="2:13" ht="15" customHeight="1">
      <c r="B61" s="72">
        <v>10</v>
      </c>
      <c r="C61" s="110"/>
      <c r="D61" s="111"/>
      <c r="E61" s="110" t="s">
        <v>376</v>
      </c>
      <c r="F61" s="111"/>
      <c r="G61" s="110" t="s">
        <v>377</v>
      </c>
      <c r="H61" s="153">
        <f t="shared" si="5"/>
        <v>0</v>
      </c>
      <c r="I61" s="113"/>
      <c r="J61" s="110" t="s">
        <v>378</v>
      </c>
      <c r="K61" s="156">
        <f t="shared" si="4"/>
        <v>0</v>
      </c>
    </row>
    <row r="62" spans="2:13" ht="15" customHeight="1">
      <c r="B62" s="72" t="s">
        <v>368</v>
      </c>
      <c r="C62" s="896" t="s">
        <v>369</v>
      </c>
      <c r="D62" s="897"/>
      <c r="E62" s="897"/>
      <c r="F62" s="898"/>
      <c r="G62" s="902" t="s">
        <v>350</v>
      </c>
      <c r="H62" s="904"/>
      <c r="I62" s="905"/>
      <c r="J62" s="902" t="s">
        <v>344</v>
      </c>
      <c r="K62" s="113"/>
    </row>
    <row r="63" spans="2:13" ht="15" customHeight="1">
      <c r="B63" s="72" t="s">
        <v>370</v>
      </c>
      <c r="C63" s="899"/>
      <c r="D63" s="900"/>
      <c r="E63" s="900"/>
      <c r="F63" s="901"/>
      <c r="G63" s="903"/>
      <c r="H63" s="904"/>
      <c r="I63" s="905"/>
      <c r="J63" s="903"/>
      <c r="K63" s="113"/>
    </row>
    <row r="64" spans="2:13" ht="15" customHeight="1">
      <c r="B64" s="73"/>
      <c r="C64" s="91"/>
      <c r="D64" s="92"/>
      <c r="E64" s="73"/>
      <c r="F64" s="93"/>
      <c r="G64" s="72" t="s">
        <v>371</v>
      </c>
      <c r="H64" s="153">
        <f>SUM(H52:H61)</f>
        <v>0</v>
      </c>
      <c r="I64" s="94"/>
      <c r="J64" s="71" t="s">
        <v>372</v>
      </c>
      <c r="K64" s="156">
        <f>SUM(K52:K63)</f>
        <v>0</v>
      </c>
    </row>
    <row r="65" spans="1:11" ht="15" customHeight="1">
      <c r="B65" s="77"/>
      <c r="C65" s="76" t="s">
        <v>454</v>
      </c>
      <c r="D65" s="79"/>
      <c r="E65" s="77"/>
      <c r="F65" s="79"/>
      <c r="G65" s="77"/>
      <c r="H65" s="77"/>
      <c r="I65" s="77"/>
      <c r="J65" s="77"/>
      <c r="K65" s="95"/>
    </row>
    <row r="66" spans="1:11" s="54" customFormat="1">
      <c r="A66" s="60"/>
      <c r="B66" s="96"/>
      <c r="C66" s="85" t="s">
        <v>446</v>
      </c>
    </row>
    <row r="67" spans="1:11" s="54" customFormat="1">
      <c r="A67" s="60"/>
      <c r="C67" s="85" t="s">
        <v>447</v>
      </c>
    </row>
    <row r="68" spans="1:11" s="54" customFormat="1">
      <c r="A68" s="60"/>
      <c r="B68" s="97"/>
      <c r="C68" s="98" t="s">
        <v>448</v>
      </c>
      <c r="D68" s="97"/>
      <c r="E68" s="97"/>
      <c r="F68" s="97"/>
      <c r="G68" s="97"/>
      <c r="H68" s="97"/>
    </row>
    <row r="69" spans="1:11" s="54" customFormat="1">
      <c r="A69" s="60"/>
      <c r="B69" s="97"/>
      <c r="C69" s="98" t="s">
        <v>449</v>
      </c>
      <c r="D69" s="97"/>
      <c r="E69" s="97"/>
      <c r="F69" s="97"/>
      <c r="G69" s="97"/>
      <c r="H69" s="97"/>
    </row>
    <row r="70" spans="1:11" s="54" customFormat="1" ht="13" customHeight="1">
      <c r="A70" s="60"/>
      <c r="B70" s="99"/>
      <c r="C70" s="85" t="s">
        <v>450</v>
      </c>
      <c r="D70" s="99"/>
      <c r="E70" s="99"/>
      <c r="F70" s="99"/>
      <c r="G70" s="99"/>
      <c r="H70" s="99"/>
    </row>
    <row r="71" spans="1:11" s="54" customFormat="1">
      <c r="A71" s="60"/>
      <c r="C71" s="64" t="s">
        <v>451</v>
      </c>
    </row>
    <row r="72" spans="1:11">
      <c r="C72" s="100" t="s">
        <v>452</v>
      </c>
    </row>
    <row r="73" spans="1:11">
      <c r="C73" s="138" t="s">
        <v>478</v>
      </c>
    </row>
    <row r="74" spans="1:11">
      <c r="C74" s="138" t="str">
        <f>"    "&amp;【非表示】排出係数!$C$2</f>
        <v xml:space="preserve">    地球温暖化対策事業効果算定ガイドブック＜補助事業申請者用＞　（令和７年３月改訂）</v>
      </c>
    </row>
    <row r="75" spans="1:11">
      <c r="C75" s="151" t="s">
        <v>547</v>
      </c>
    </row>
    <row r="76" spans="1:11">
      <c r="C76" s="151" t="s">
        <v>548</v>
      </c>
    </row>
    <row r="77" spans="1:11">
      <c r="C77" s="122" t="s">
        <v>439</v>
      </c>
    </row>
    <row r="78" spans="1:11">
      <c r="C78" s="120" t="s">
        <v>431</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6" t="s">
        <v>467</v>
      </c>
      <c r="C81" s="887"/>
      <c r="D81" s="887"/>
      <c r="E81" s="887"/>
      <c r="F81" s="887"/>
      <c r="G81" s="887"/>
      <c r="H81" s="887"/>
      <c r="I81" s="887"/>
      <c r="J81" s="887"/>
      <c r="K81" s="888"/>
    </row>
    <row r="82" spans="1:11" ht="409.5" customHeight="1">
      <c r="B82" s="889"/>
      <c r="C82" s="890"/>
      <c r="D82" s="890"/>
      <c r="E82" s="890"/>
      <c r="F82" s="890"/>
      <c r="G82" s="890"/>
      <c r="H82" s="890"/>
      <c r="I82" s="890"/>
      <c r="J82" s="890"/>
      <c r="K82" s="891"/>
    </row>
    <row r="83" spans="1:11" ht="244" customHeight="1">
      <c r="B83" s="892"/>
      <c r="C83" s="893"/>
      <c r="D83" s="893"/>
      <c r="E83" s="893"/>
      <c r="F83" s="893"/>
      <c r="G83" s="893"/>
      <c r="H83" s="893"/>
      <c r="I83" s="893"/>
      <c r="J83" s="893"/>
      <c r="K83" s="894"/>
    </row>
    <row r="84" spans="1:11" ht="6.75" customHeight="1">
      <c r="A84" s="63"/>
      <c r="B84" s="63"/>
      <c r="C84" s="63"/>
      <c r="D84" s="63"/>
      <c r="E84" s="63"/>
      <c r="F84" s="63"/>
      <c r="G84" s="63"/>
      <c r="H84" s="63"/>
      <c r="I84" s="63"/>
      <c r="J84" s="63"/>
    </row>
    <row r="85" spans="1:11" ht="18" customHeight="1">
      <c r="A85" s="885"/>
      <c r="B85" s="885"/>
      <c r="C85" s="885"/>
      <c r="D85" s="885"/>
      <c r="E85" s="885"/>
      <c r="F85" s="885"/>
      <c r="G85" s="885"/>
      <c r="H85" s="885"/>
      <c r="I85" s="885"/>
      <c r="J85" s="885"/>
    </row>
  </sheetData>
  <sheetProtection algorithmName="SHA-512" hashValue="6a34dbw4nz9lnnDIvApj217GnUr7vD5kNaVzs/YXz7QA5dKKJ0/Da2FhDma35d4GrfUshh/wBUpDfUGBAC1IHg==" saltValue="PvXNe4b9fpuuh+GXG1H5S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3" priority="2">
      <formula>$D$5="自主的対策(総事業費に含まれる)"</formula>
    </cfRule>
  </conditionalFormatting>
  <conditionalFormatting sqref="K15:L20">
    <cfRule type="expression" dxfId="2" priority="1">
      <formula>$D$5="自主的対策(総事業費に含まれない)"</formula>
    </cfRule>
  </conditionalFormatting>
  <dataValidations count="2">
    <dataValidation type="list" allowBlank="1" showInputMessage="1" showErrorMessage="1" sqref="G23" xr:uid="{1AA01E49-3576-4636-ABE5-7E517BCA92AC}">
      <formula1>$M$13:$M$14</formula1>
    </dataValidation>
    <dataValidation type="list" showInputMessage="1" showErrorMessage="1" sqref="D5" xr:uid="{AEC57675-F8A8-4F64-B484-C4EB10C43005}">
      <formula1>"－,1,2,3,4,5,"</formula1>
    </dataValidation>
  </dataValidations>
  <pageMargins left="0.70866141732283472" right="0.31496062992125984" top="0.74803149606299213" bottom="0.35433070866141736" header="0.31496062992125984" footer="0.31496062992125984"/>
  <pageSetup paperSize="9" scale="37" orientation="portrait" r:id="rId1"/>
  <headerFooter>
    <oddFooter>&amp;Lsf07Hb2_f2_r1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594F47E-6C7D-46CF-8E0B-73C25A0DBD45}">
          <x14:formula1>
            <xm:f>【非表示】排出係数!$C$7:$C$17</xm:f>
          </x14:formula1>
          <xm:sqref>C34:C41 C52:C59</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B6357-CE23-4F16-BDD0-634C60E768CB}">
  <sheetPr>
    <tabColor rgb="FFFFC000"/>
    <pageSetUpPr fitToPage="1"/>
  </sheetPr>
  <dimension ref="A1:X85"/>
  <sheetViews>
    <sheetView showGridLines="0" view="pageBreakPreview" zoomScale="90" zoomScaleNormal="100" zoomScaleSheetLayoutView="90" workbookViewId="0">
      <selection activeCell="C17" sqref="C17:Y17"/>
    </sheetView>
  </sheetViews>
  <sheetFormatPr defaultColWidth="8.08203125" defaultRowHeight="15"/>
  <cols>
    <col min="1" max="1" width="2.33203125" style="60" customWidth="1"/>
    <col min="2" max="2" width="3.58203125" style="60" customWidth="1"/>
    <col min="3" max="3" width="13.08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6.08203125" style="60" customWidth="1"/>
    <col min="13" max="14" width="8.08203125" style="60" hidden="1" customWidth="1"/>
    <col min="15" max="15" width="8.08203125" style="60" customWidth="1"/>
    <col min="16" max="16384" width="8.08203125" style="60"/>
  </cols>
  <sheetData>
    <row r="1" spans="1:24">
      <c r="A1" s="885" t="s">
        <v>512</v>
      </c>
      <c r="B1" s="885"/>
      <c r="C1" s="885"/>
      <c r="D1" s="885"/>
      <c r="E1" s="885"/>
      <c r="F1" s="885"/>
      <c r="G1" s="885"/>
      <c r="H1" s="885"/>
      <c r="I1" s="885"/>
      <c r="J1" s="885"/>
      <c r="K1" s="885"/>
    </row>
    <row r="2" spans="1:24" ht="15" customHeight="1">
      <c r="B2" s="61" t="str" cm="1">
        <f t="array" aca="1" ref="B2" ca="1">"対策個票"&amp;RIGHT(CELL("filename",A2),1)</f>
        <v>対策個票0</v>
      </c>
    </row>
    <row r="3" spans="1:24" ht="15" customHeight="1">
      <c r="A3" s="62"/>
      <c r="B3" s="62"/>
      <c r="C3" s="62"/>
      <c r="D3" s="62"/>
      <c r="E3" s="62"/>
      <c r="F3" s="62"/>
      <c r="G3" s="62"/>
      <c r="H3" s="62"/>
      <c r="I3" s="62"/>
      <c r="J3" s="62"/>
    </row>
    <row r="4" spans="1:24" ht="15" customHeight="1">
      <c r="A4" s="63"/>
      <c r="B4" s="64" t="s">
        <v>300</v>
      </c>
      <c r="C4" s="63"/>
      <c r="D4" s="63"/>
      <c r="E4" s="63"/>
      <c r="F4" s="63"/>
      <c r="J4" s="63"/>
      <c r="W4" s="63"/>
      <c r="X4" s="63"/>
    </row>
    <row r="5" spans="1:24" ht="15" customHeight="1">
      <c r="A5" s="62"/>
      <c r="B5" s="854" t="s">
        <v>631</v>
      </c>
      <c r="C5" s="854"/>
      <c r="D5" s="253" t="s">
        <v>618</v>
      </c>
      <c r="F5" s="60" t="s">
        <v>569</v>
      </c>
      <c r="H5" s="89"/>
      <c r="I5" s="62"/>
      <c r="J5" s="62"/>
    </row>
    <row r="6" spans="1:24" ht="15" customHeight="1">
      <c r="A6" s="62"/>
      <c r="B6" s="63"/>
      <c r="C6" s="63"/>
      <c r="D6" s="63" t="s">
        <v>570</v>
      </c>
      <c r="F6" s="60" t="s">
        <v>691</v>
      </c>
      <c r="I6" s="62"/>
      <c r="J6" s="62"/>
    </row>
    <row r="7" spans="1:24" ht="15" customHeight="1">
      <c r="A7" s="62"/>
      <c r="B7" s="63"/>
      <c r="C7" s="63"/>
      <c r="E7" s="90" t="s">
        <v>598</v>
      </c>
      <c r="G7" s="60" t="s">
        <v>689</v>
      </c>
      <c r="H7" s="62"/>
      <c r="I7" s="62"/>
    </row>
    <row r="8" spans="1:24" ht="15" customHeight="1">
      <c r="A8" s="62"/>
      <c r="F8" s="60" t="s">
        <v>692</v>
      </c>
      <c r="I8" s="62"/>
      <c r="J8" s="62"/>
    </row>
    <row r="9" spans="1:24" ht="15" customHeight="1">
      <c r="A9" s="62"/>
      <c r="G9" s="60" t="s">
        <v>690</v>
      </c>
      <c r="I9" s="62"/>
      <c r="J9" s="62"/>
    </row>
    <row r="10" spans="1:24" ht="15" customHeight="1"/>
    <row r="11" spans="1:24" ht="15" customHeight="1">
      <c r="B11" s="854" t="s">
        <v>348</v>
      </c>
      <c r="C11" s="855" t="s">
        <v>349</v>
      </c>
      <c r="D11" s="855"/>
      <c r="E11" s="118" t="s">
        <v>350</v>
      </c>
      <c r="F11" s="856"/>
      <c r="G11" s="856"/>
      <c r="H11" s="856"/>
      <c r="I11" s="856"/>
      <c r="J11" s="856"/>
    </row>
    <row r="12" spans="1:24" ht="15" hidden="1" customHeight="1">
      <c r="B12" s="854"/>
      <c r="C12" s="855"/>
      <c r="D12" s="855"/>
      <c r="E12" s="118" t="s">
        <v>344</v>
      </c>
      <c r="F12" s="857"/>
      <c r="G12" s="857"/>
      <c r="H12" s="857"/>
      <c r="I12" s="857"/>
      <c r="J12" s="857"/>
      <c r="M12" s="89" t="s">
        <v>281</v>
      </c>
    </row>
    <row r="13" spans="1:24" ht="15" customHeight="1">
      <c r="B13" s="67" t="s">
        <v>351</v>
      </c>
      <c r="C13" s="855" t="s">
        <v>352</v>
      </c>
      <c r="D13" s="855"/>
      <c r="E13" s="855"/>
      <c r="F13" s="861">
        <f>IF($G$23=$M$13,G24,H46-H64)</f>
        <v>0</v>
      </c>
      <c r="G13" s="862"/>
      <c r="H13" s="862"/>
      <c r="I13" s="862"/>
      <c r="J13" s="863"/>
      <c r="M13" s="60" t="s">
        <v>441</v>
      </c>
    </row>
    <row r="14" spans="1:24" ht="15" customHeight="1">
      <c r="B14" s="67" t="s">
        <v>353</v>
      </c>
      <c r="C14" s="855" t="s">
        <v>354</v>
      </c>
      <c r="D14" s="855"/>
      <c r="E14" s="855"/>
      <c r="F14" s="864">
        <f>IF($G$23=$M$13,ROUNDDOWN((G25+G27-G26-G28)*1000,0),ROUNDDOWN((K46-K64),0))</f>
        <v>0</v>
      </c>
      <c r="G14" s="865"/>
      <c r="H14" s="865"/>
      <c r="I14" s="865"/>
      <c r="J14" s="866"/>
      <c r="M14" s="60" t="s">
        <v>442</v>
      </c>
    </row>
    <row r="15" spans="1:24" ht="22" customHeight="1">
      <c r="B15" s="872" t="s">
        <v>24</v>
      </c>
      <c r="C15" s="875" t="s">
        <v>530</v>
      </c>
      <c r="D15" s="859" t="s">
        <v>531</v>
      </c>
      <c r="E15" s="860"/>
      <c r="F15" s="858"/>
      <c r="G15" s="858"/>
      <c r="H15" s="858"/>
      <c r="I15" s="858"/>
      <c r="J15" s="858"/>
      <c r="K15" s="142"/>
      <c r="L15" s="139"/>
    </row>
    <row r="16" spans="1:24" ht="17.149999999999999" customHeight="1">
      <c r="B16" s="873"/>
      <c r="C16" s="876"/>
      <c r="D16" s="878" t="s">
        <v>532</v>
      </c>
      <c r="E16" s="879"/>
      <c r="F16" s="855" t="s">
        <v>533</v>
      </c>
      <c r="G16" s="855"/>
      <c r="H16" s="858"/>
      <c r="I16" s="858"/>
      <c r="J16" s="858"/>
      <c r="K16" s="141"/>
    </row>
    <row r="17" spans="2:11" ht="15" customHeight="1">
      <c r="B17" s="873"/>
      <c r="C17" s="876"/>
      <c r="D17" s="880"/>
      <c r="E17" s="881"/>
      <c r="F17" s="855" t="s">
        <v>534</v>
      </c>
      <c r="G17" s="855"/>
      <c r="H17" s="858"/>
      <c r="I17" s="858"/>
      <c r="J17" s="858"/>
      <c r="K17" s="141"/>
    </row>
    <row r="18" spans="2:11" ht="15" customHeight="1">
      <c r="B18" s="873"/>
      <c r="C18" s="876"/>
      <c r="D18" s="880"/>
      <c r="E18" s="881"/>
      <c r="F18" s="855" t="s">
        <v>535</v>
      </c>
      <c r="G18" s="855"/>
      <c r="H18" s="858"/>
      <c r="I18" s="858"/>
      <c r="J18" s="858"/>
      <c r="K18" s="141"/>
    </row>
    <row r="19" spans="2:11" ht="15" customHeight="1">
      <c r="B19" s="873"/>
      <c r="C19" s="876"/>
      <c r="D19" s="880"/>
      <c r="E19" s="881"/>
      <c r="F19" s="884" t="s">
        <v>536</v>
      </c>
      <c r="G19" s="884"/>
      <c r="H19" s="858"/>
      <c r="I19" s="858"/>
      <c r="J19" s="858"/>
      <c r="K19" s="141"/>
    </row>
    <row r="20" spans="2:11" ht="15" customHeight="1">
      <c r="B20" s="874"/>
      <c r="C20" s="877"/>
      <c r="D20" s="882"/>
      <c r="E20" s="883"/>
      <c r="F20" s="855" t="s">
        <v>537</v>
      </c>
      <c r="G20" s="855"/>
      <c r="H20" s="858"/>
      <c r="I20" s="858"/>
      <c r="J20" s="858"/>
      <c r="K20" s="141"/>
    </row>
    <row r="21" spans="2:11" ht="15" customHeight="1">
      <c r="B21" s="64" t="s">
        <v>347</v>
      </c>
      <c r="E21" s="90"/>
    </row>
    <row r="22" spans="2:11" ht="15" customHeight="1">
      <c r="B22" s="64"/>
      <c r="E22" s="90"/>
    </row>
    <row r="23" spans="2:11" ht="15" customHeight="1">
      <c r="B23" s="855" t="s">
        <v>538</v>
      </c>
      <c r="C23" s="855"/>
      <c r="D23" s="855"/>
      <c r="E23" s="855"/>
      <c r="F23" s="855"/>
      <c r="G23" s="112" t="s">
        <v>442</v>
      </c>
      <c r="H23" s="55" t="s">
        <v>283</v>
      </c>
    </row>
    <row r="24" spans="2:11" ht="15" customHeight="1">
      <c r="B24" s="855" t="s">
        <v>443</v>
      </c>
      <c r="C24" s="855"/>
      <c r="D24" s="855"/>
      <c r="E24" s="855"/>
      <c r="F24" s="855"/>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5" t="s">
        <v>453</v>
      </c>
      <c r="C25" s="855"/>
      <c r="D25" s="855" t="s">
        <v>444</v>
      </c>
      <c r="E25" s="855"/>
      <c r="F25" s="855"/>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5"/>
      <c r="C26" s="855"/>
      <c r="D26" s="855" t="s">
        <v>445</v>
      </c>
      <c r="E26" s="855"/>
      <c r="F26" s="855"/>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7" t="s">
        <v>457</v>
      </c>
      <c r="C27" s="867"/>
      <c r="D27" s="126" t="s">
        <v>444</v>
      </c>
      <c r="E27" s="854" t="s">
        <v>458</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7"/>
      <c r="C28" s="867"/>
      <c r="D28" s="126" t="s">
        <v>445</v>
      </c>
      <c r="E28" s="854"/>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8" t="s">
        <v>301</v>
      </c>
      <c r="C31" s="871" t="str">
        <f>IF(G23=M13,"記入不要","対策実施【前】")</f>
        <v>対策実施【前】</v>
      </c>
      <c r="D31" s="871"/>
      <c r="E31" s="871"/>
      <c r="F31" s="871"/>
      <c r="G31" s="871"/>
      <c r="H31" s="871"/>
      <c r="I31" s="871"/>
      <c r="J31" s="871"/>
      <c r="K31" s="871"/>
    </row>
    <row r="32" spans="2:11">
      <c r="B32" s="869"/>
      <c r="C32" s="604" t="s">
        <v>355</v>
      </c>
      <c r="D32" s="608" t="s">
        <v>304</v>
      </c>
      <c r="E32" s="609"/>
      <c r="F32" s="608" t="s">
        <v>305</v>
      </c>
      <c r="G32" s="609"/>
      <c r="H32" s="65" t="s">
        <v>306</v>
      </c>
      <c r="I32" s="608" t="s">
        <v>342</v>
      </c>
      <c r="J32" s="609"/>
      <c r="K32" s="65" t="s">
        <v>356</v>
      </c>
    </row>
    <row r="33" spans="2:13" s="63" customFormat="1" ht="30">
      <c r="B33" s="870"/>
      <c r="C33" s="605"/>
      <c r="D33" s="68" t="s">
        <v>357</v>
      </c>
      <c r="E33" s="68" t="s">
        <v>358</v>
      </c>
      <c r="F33" s="68" t="s">
        <v>359</v>
      </c>
      <c r="G33" s="68" t="s">
        <v>358</v>
      </c>
      <c r="H33" s="68" t="s">
        <v>311</v>
      </c>
      <c r="I33" s="68" t="s">
        <v>360</v>
      </c>
      <c r="J33" s="67" t="s">
        <v>358</v>
      </c>
      <c r="K33" s="68" t="s">
        <v>361</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362</v>
      </c>
      <c r="F42" s="111"/>
      <c r="G42" s="110" t="s">
        <v>363</v>
      </c>
      <c r="H42" s="153">
        <f t="shared" ref="H42:H43" si="2">D42*F42</f>
        <v>0</v>
      </c>
      <c r="I42" s="113"/>
      <c r="J42" s="110" t="s">
        <v>364</v>
      </c>
      <c r="K42" s="156">
        <f t="shared" si="1"/>
        <v>0</v>
      </c>
    </row>
    <row r="43" spans="2:13" ht="15" customHeight="1">
      <c r="B43" s="72">
        <v>10</v>
      </c>
      <c r="C43" s="110"/>
      <c r="D43" s="111"/>
      <c r="E43" s="110" t="s">
        <v>365</v>
      </c>
      <c r="F43" s="111"/>
      <c r="G43" s="110" t="s">
        <v>366</v>
      </c>
      <c r="H43" s="153">
        <f t="shared" si="2"/>
        <v>0</v>
      </c>
      <c r="I43" s="113"/>
      <c r="J43" s="110" t="s">
        <v>367</v>
      </c>
      <c r="K43" s="156">
        <f t="shared" si="1"/>
        <v>0</v>
      </c>
    </row>
    <row r="44" spans="2:13" ht="15" customHeight="1">
      <c r="B44" s="72" t="s">
        <v>368</v>
      </c>
      <c r="C44" s="896" t="s">
        <v>369</v>
      </c>
      <c r="D44" s="897"/>
      <c r="E44" s="897"/>
      <c r="F44" s="898"/>
      <c r="G44" s="902" t="s">
        <v>350</v>
      </c>
      <c r="H44" s="904"/>
      <c r="I44" s="905"/>
      <c r="J44" s="902" t="s">
        <v>344</v>
      </c>
      <c r="K44" s="113"/>
    </row>
    <row r="45" spans="2:13" ht="15" customHeight="1">
      <c r="B45" s="72" t="s">
        <v>370</v>
      </c>
      <c r="C45" s="899"/>
      <c r="D45" s="900"/>
      <c r="E45" s="900"/>
      <c r="F45" s="901"/>
      <c r="G45" s="903"/>
      <c r="H45" s="904"/>
      <c r="I45" s="905"/>
      <c r="J45" s="903"/>
      <c r="K45" s="113"/>
    </row>
    <row r="46" spans="2:13" ht="15" customHeight="1">
      <c r="B46" s="73"/>
      <c r="C46" s="75"/>
      <c r="D46" s="92"/>
      <c r="E46" s="73"/>
      <c r="F46" s="93"/>
      <c r="G46" s="72" t="s">
        <v>371</v>
      </c>
      <c r="H46" s="153">
        <f>SUM(H34:H43)</f>
        <v>0</v>
      </c>
      <c r="I46" s="94"/>
      <c r="J46" s="71" t="s">
        <v>372</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8" t="s">
        <v>301</v>
      </c>
      <c r="C49" s="871" t="str">
        <f>IF(G23=M13,"記入不要","対策実施【計画】")</f>
        <v>対策実施【計画】</v>
      </c>
      <c r="D49" s="871"/>
      <c r="E49" s="871"/>
      <c r="F49" s="871"/>
      <c r="G49" s="871"/>
      <c r="H49" s="871"/>
      <c r="I49" s="871"/>
      <c r="J49" s="871"/>
      <c r="K49" s="871"/>
    </row>
    <row r="50" spans="2:13">
      <c r="B50" s="869"/>
      <c r="C50" s="604" t="s">
        <v>355</v>
      </c>
      <c r="D50" s="608" t="s">
        <v>304</v>
      </c>
      <c r="E50" s="609"/>
      <c r="F50" s="608" t="s">
        <v>305</v>
      </c>
      <c r="G50" s="609"/>
      <c r="H50" s="65" t="s">
        <v>306</v>
      </c>
      <c r="I50" s="608" t="s">
        <v>342</v>
      </c>
      <c r="J50" s="609"/>
      <c r="K50" s="65" t="s">
        <v>356</v>
      </c>
    </row>
    <row r="51" spans="2:13" s="63" customFormat="1" ht="30">
      <c r="B51" s="870"/>
      <c r="C51" s="605"/>
      <c r="D51" s="68" t="s">
        <v>357</v>
      </c>
      <c r="E51" s="68" t="s">
        <v>358</v>
      </c>
      <c r="F51" s="68" t="s">
        <v>359</v>
      </c>
      <c r="G51" s="68" t="s">
        <v>358</v>
      </c>
      <c r="H51" s="68" t="s">
        <v>311</v>
      </c>
      <c r="I51" s="68" t="s">
        <v>360</v>
      </c>
      <c r="J51" s="67" t="s">
        <v>358</v>
      </c>
      <c r="K51" s="68" t="s">
        <v>361</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373</v>
      </c>
      <c r="F60" s="111"/>
      <c r="G60" s="110" t="s">
        <v>374</v>
      </c>
      <c r="H60" s="153">
        <f t="shared" ref="H60:H61" si="5">D60*F60</f>
        <v>0</v>
      </c>
      <c r="I60" s="113"/>
      <c r="J60" s="110" t="s">
        <v>375</v>
      </c>
      <c r="K60" s="156">
        <f t="shared" si="4"/>
        <v>0</v>
      </c>
    </row>
    <row r="61" spans="2:13" ht="15" customHeight="1">
      <c r="B61" s="72">
        <v>10</v>
      </c>
      <c r="C61" s="110"/>
      <c r="D61" s="111"/>
      <c r="E61" s="110" t="s">
        <v>376</v>
      </c>
      <c r="F61" s="111"/>
      <c r="G61" s="110" t="s">
        <v>377</v>
      </c>
      <c r="H61" s="153">
        <f t="shared" si="5"/>
        <v>0</v>
      </c>
      <c r="I61" s="113"/>
      <c r="J61" s="110" t="s">
        <v>378</v>
      </c>
      <c r="K61" s="156">
        <f t="shared" si="4"/>
        <v>0</v>
      </c>
    </row>
    <row r="62" spans="2:13" ht="15" customHeight="1">
      <c r="B62" s="72" t="s">
        <v>368</v>
      </c>
      <c r="C62" s="896" t="s">
        <v>369</v>
      </c>
      <c r="D62" s="897"/>
      <c r="E62" s="897"/>
      <c r="F62" s="898"/>
      <c r="G62" s="902" t="s">
        <v>350</v>
      </c>
      <c r="H62" s="904"/>
      <c r="I62" s="905"/>
      <c r="J62" s="902" t="s">
        <v>344</v>
      </c>
      <c r="K62" s="113"/>
    </row>
    <row r="63" spans="2:13" ht="15" customHeight="1">
      <c r="B63" s="72" t="s">
        <v>370</v>
      </c>
      <c r="C63" s="899"/>
      <c r="D63" s="900"/>
      <c r="E63" s="900"/>
      <c r="F63" s="901"/>
      <c r="G63" s="903"/>
      <c r="H63" s="904"/>
      <c r="I63" s="905"/>
      <c r="J63" s="903"/>
      <c r="K63" s="113"/>
    </row>
    <row r="64" spans="2:13" ht="15" customHeight="1">
      <c r="B64" s="73"/>
      <c r="C64" s="91"/>
      <c r="D64" s="92"/>
      <c r="E64" s="73"/>
      <c r="F64" s="93"/>
      <c r="G64" s="72" t="s">
        <v>371</v>
      </c>
      <c r="H64" s="153">
        <f>SUM(H52:H61)</f>
        <v>0</v>
      </c>
      <c r="I64" s="94"/>
      <c r="J64" s="71" t="s">
        <v>372</v>
      </c>
      <c r="K64" s="156">
        <f>SUM(K52:K63)</f>
        <v>0</v>
      </c>
    </row>
    <row r="65" spans="1:11" ht="15" customHeight="1">
      <c r="B65" s="77"/>
      <c r="C65" s="76" t="s">
        <v>454</v>
      </c>
      <c r="D65" s="79"/>
      <c r="E65" s="77"/>
      <c r="F65" s="79"/>
      <c r="G65" s="77"/>
      <c r="H65" s="77"/>
      <c r="I65" s="77"/>
      <c r="J65" s="77"/>
      <c r="K65" s="95"/>
    </row>
    <row r="66" spans="1:11" s="54" customFormat="1">
      <c r="A66" s="60"/>
      <c r="B66" s="96"/>
      <c r="C66" s="85" t="s">
        <v>446</v>
      </c>
    </row>
    <row r="67" spans="1:11" s="54" customFormat="1">
      <c r="A67" s="60"/>
      <c r="C67" s="85" t="s">
        <v>447</v>
      </c>
    </row>
    <row r="68" spans="1:11" s="54" customFormat="1">
      <c r="A68" s="60"/>
      <c r="B68" s="97"/>
      <c r="C68" s="98" t="s">
        <v>448</v>
      </c>
      <c r="D68" s="97"/>
      <c r="E68" s="97"/>
      <c r="F68" s="97"/>
      <c r="G68" s="97"/>
      <c r="H68" s="97"/>
    </row>
    <row r="69" spans="1:11" s="54" customFormat="1">
      <c r="A69" s="60"/>
      <c r="B69" s="97"/>
      <c r="C69" s="98" t="s">
        <v>449</v>
      </c>
      <c r="D69" s="97"/>
      <c r="E69" s="97"/>
      <c r="F69" s="97"/>
      <c r="G69" s="97"/>
      <c r="H69" s="97"/>
    </row>
    <row r="70" spans="1:11" s="54" customFormat="1" ht="13" customHeight="1">
      <c r="A70" s="60"/>
      <c r="B70" s="99"/>
      <c r="C70" s="85" t="s">
        <v>450</v>
      </c>
      <c r="D70" s="99"/>
      <c r="E70" s="99"/>
      <c r="F70" s="99"/>
      <c r="G70" s="99"/>
      <c r="H70" s="99"/>
    </row>
    <row r="71" spans="1:11" s="54" customFormat="1">
      <c r="A71" s="60"/>
      <c r="C71" s="64" t="s">
        <v>451</v>
      </c>
    </row>
    <row r="72" spans="1:11">
      <c r="C72" s="100" t="s">
        <v>452</v>
      </c>
    </row>
    <row r="73" spans="1:11">
      <c r="C73" s="138" t="s">
        <v>478</v>
      </c>
    </row>
    <row r="74" spans="1:11">
      <c r="C74" s="138" t="str">
        <f>"    "&amp;【非表示】排出係数!$C$2</f>
        <v xml:space="preserve">    地球温暖化対策事業効果算定ガイドブック＜補助事業申請者用＞　（令和７年３月改訂）</v>
      </c>
    </row>
    <row r="75" spans="1:11">
      <c r="C75" s="151" t="s">
        <v>547</v>
      </c>
    </row>
    <row r="76" spans="1:11">
      <c r="C76" s="151" t="s">
        <v>548</v>
      </c>
    </row>
    <row r="77" spans="1:11">
      <c r="C77" s="122" t="s">
        <v>439</v>
      </c>
    </row>
    <row r="78" spans="1:11">
      <c r="C78" s="120" t="s">
        <v>431</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6" t="s">
        <v>467</v>
      </c>
      <c r="C81" s="887"/>
      <c r="D81" s="887"/>
      <c r="E81" s="887"/>
      <c r="F81" s="887"/>
      <c r="G81" s="887"/>
      <c r="H81" s="887"/>
      <c r="I81" s="887"/>
      <c r="J81" s="887"/>
      <c r="K81" s="888"/>
    </row>
    <row r="82" spans="1:11" ht="409.5" customHeight="1">
      <c r="B82" s="889"/>
      <c r="C82" s="890"/>
      <c r="D82" s="890"/>
      <c r="E82" s="890"/>
      <c r="F82" s="890"/>
      <c r="G82" s="890"/>
      <c r="H82" s="890"/>
      <c r="I82" s="890"/>
      <c r="J82" s="890"/>
      <c r="K82" s="891"/>
    </row>
    <row r="83" spans="1:11" ht="244" customHeight="1">
      <c r="B83" s="892"/>
      <c r="C83" s="893"/>
      <c r="D83" s="893"/>
      <c r="E83" s="893"/>
      <c r="F83" s="893"/>
      <c r="G83" s="893"/>
      <c r="H83" s="893"/>
      <c r="I83" s="893"/>
      <c r="J83" s="893"/>
      <c r="K83" s="894"/>
    </row>
    <row r="84" spans="1:11" ht="6.75" customHeight="1">
      <c r="A84" s="63"/>
      <c r="B84" s="63"/>
      <c r="C84" s="63"/>
      <c r="D84" s="63"/>
      <c r="E84" s="63"/>
      <c r="F84" s="63"/>
      <c r="G84" s="63"/>
      <c r="H84" s="63"/>
      <c r="I84" s="63"/>
      <c r="J84" s="63"/>
    </row>
    <row r="85" spans="1:11" ht="18" customHeight="1">
      <c r="A85" s="885"/>
      <c r="B85" s="885"/>
      <c r="C85" s="885"/>
      <c r="D85" s="885"/>
      <c r="E85" s="885"/>
      <c r="F85" s="885"/>
      <c r="G85" s="885"/>
      <c r="H85" s="885"/>
      <c r="I85" s="885"/>
      <c r="J85" s="885"/>
    </row>
  </sheetData>
  <sheetProtection algorithmName="SHA-512" hashValue="RRmvgUyJ0fYEHPN53zba0iaywlDUz2r525pdRGLmQ7dpSF4gKyETK/Ibyh89+00DvPQzeXNgIf4SpemX/xQZJA==" saltValue="SAQKTtdmzY2Ucm3A7UI2Q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 priority="2">
      <formula>$D$5="自主的対策(総事業費に含まれる)"</formula>
    </cfRule>
  </conditionalFormatting>
  <conditionalFormatting sqref="K15:L20">
    <cfRule type="expression" dxfId="0" priority="1">
      <formula>$D$5="自主的対策(総事業費に含まれない)"</formula>
    </cfRule>
  </conditionalFormatting>
  <dataValidations count="2">
    <dataValidation type="list" allowBlank="1" showInputMessage="1" showErrorMessage="1" sqref="G23" xr:uid="{AE529B1B-0E64-4F4F-90EE-5E9AB4389C01}">
      <formula1>$M$13:$M$14</formula1>
    </dataValidation>
    <dataValidation type="list" showInputMessage="1" showErrorMessage="1" sqref="D5" xr:uid="{112BAA05-DE87-4B56-B54F-63AF068764F6}">
      <formula1>"ー,1,2,3,4,5,"</formula1>
    </dataValidation>
  </dataValidations>
  <pageMargins left="0.70866141732283472" right="0.31496062992125984" top="0.74803149606299213" bottom="0.35433070866141736" header="0.31496062992125984" footer="0.31496062992125984"/>
  <pageSetup paperSize="9" scale="37" orientation="portrait" r:id="rId1"/>
  <headerFooter>
    <oddFooter>&amp;Lsf07Hb2_f2_r1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9D8C65B-0943-44E2-945E-5F16E4C03138}">
          <x14:formula1>
            <xm:f>【非表示】排出係数!$C$7:$C$17</xm:f>
          </x14:formula1>
          <xm:sqref>C34:C41 C52:C59</xm:sqref>
        </x14:dataValidation>
      </x14:dataValidation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82230-7E31-4B84-BC49-7ACC3BD4781F}">
  <sheetPr>
    <tabColor rgb="FF92D050"/>
    <pageSetUpPr fitToPage="1"/>
  </sheetPr>
  <dimension ref="A1:AL48"/>
  <sheetViews>
    <sheetView showGridLines="0" view="pageBreakPreview" topLeftCell="A12" zoomScaleNormal="100" zoomScaleSheetLayoutView="100" workbookViewId="0">
      <selection activeCell="C17" sqref="C17:Y17"/>
    </sheetView>
  </sheetViews>
  <sheetFormatPr defaultColWidth="3.08203125" defaultRowHeight="15"/>
  <cols>
    <col min="1" max="26" width="3.08203125" style="1"/>
    <col min="27" max="27" width="8.08203125" style="17" hidden="1" customWidth="1"/>
    <col min="28" max="28" width="19.58203125" style="17" hidden="1" customWidth="1"/>
    <col min="29" max="29" width="5.08203125" style="17" hidden="1" customWidth="1"/>
    <col min="30" max="30" width="12.83203125" style="17" customWidth="1"/>
    <col min="31" max="31" width="10.58203125" style="17" customWidth="1"/>
    <col min="32" max="32" width="3.08203125" style="1" customWidth="1"/>
    <col min="33" max="16384" width="3.08203125" style="1"/>
  </cols>
  <sheetData>
    <row r="1" spans="1:25">
      <c r="A1" s="438" t="s">
        <v>520</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25">
      <c r="A2" s="394" t="s">
        <v>69</v>
      </c>
      <c r="B2" s="394"/>
      <c r="C2" s="394"/>
      <c r="D2" s="394"/>
      <c r="E2" s="394"/>
      <c r="F2" s="394"/>
      <c r="G2" s="394"/>
      <c r="H2" s="394"/>
      <c r="I2" s="394"/>
      <c r="J2" s="394"/>
      <c r="K2" s="394"/>
      <c r="L2" s="394"/>
      <c r="M2" s="394"/>
      <c r="N2" s="394"/>
      <c r="O2" s="394"/>
      <c r="P2" s="394"/>
      <c r="Q2" s="394"/>
      <c r="R2" s="394"/>
      <c r="S2" s="394"/>
      <c r="T2" s="394"/>
      <c r="U2" s="394"/>
      <c r="V2" s="394"/>
      <c r="W2" s="394"/>
      <c r="X2" s="394"/>
      <c r="Y2" s="394"/>
    </row>
    <row r="3" spans="1:25" ht="15.5" thickBot="1">
      <c r="A3" s="394" t="s">
        <v>266</v>
      </c>
      <c r="B3" s="394"/>
      <c r="C3" s="394"/>
      <c r="D3" s="394"/>
      <c r="E3" s="394"/>
      <c r="F3" s="394"/>
      <c r="G3" s="394"/>
      <c r="H3" s="394"/>
      <c r="I3" s="394"/>
      <c r="J3" s="394"/>
      <c r="K3" s="394"/>
      <c r="L3" s="394"/>
      <c r="M3" s="394"/>
      <c r="N3" s="394"/>
      <c r="O3" s="394"/>
      <c r="P3" s="394"/>
      <c r="Q3" s="394"/>
      <c r="R3" s="394"/>
      <c r="S3" s="394"/>
      <c r="T3" s="394"/>
      <c r="U3" s="394"/>
      <c r="V3" s="394"/>
      <c r="W3" s="394"/>
      <c r="X3" s="394"/>
    </row>
    <row r="4" spans="1:25">
      <c r="A4" s="938" t="s">
        <v>149</v>
      </c>
      <c r="B4" s="939"/>
      <c r="C4" s="939"/>
      <c r="D4" s="939"/>
      <c r="E4" s="939"/>
      <c r="F4" s="939"/>
      <c r="G4" s="939"/>
      <c r="H4" s="939"/>
      <c r="I4" s="939"/>
      <c r="J4" s="939"/>
      <c r="K4" s="939"/>
      <c r="L4" s="939"/>
      <c r="M4" s="939"/>
      <c r="N4" s="939"/>
      <c r="O4" s="939"/>
      <c r="P4" s="939"/>
      <c r="Q4" s="939"/>
      <c r="R4" s="939"/>
      <c r="S4" s="939"/>
      <c r="T4" s="939"/>
      <c r="U4" s="939"/>
      <c r="V4" s="939"/>
      <c r="W4" s="939"/>
      <c r="X4" s="939"/>
      <c r="Y4" s="940"/>
    </row>
    <row r="5" spans="1:25">
      <c r="A5" s="941"/>
      <c r="B5" s="491"/>
      <c r="C5" s="491"/>
      <c r="D5" s="491"/>
      <c r="E5" s="491"/>
      <c r="F5" s="491"/>
      <c r="G5" s="491"/>
      <c r="H5" s="491"/>
      <c r="I5" s="491"/>
      <c r="J5" s="491"/>
      <c r="K5" s="491"/>
      <c r="L5" s="491"/>
      <c r="M5" s="491"/>
      <c r="N5" s="491"/>
      <c r="O5" s="491"/>
      <c r="P5" s="491"/>
      <c r="Q5" s="491"/>
      <c r="R5" s="491"/>
      <c r="S5" s="491"/>
      <c r="T5" s="491"/>
      <c r="U5" s="491"/>
      <c r="V5" s="491"/>
      <c r="W5" s="491"/>
      <c r="X5" s="491"/>
      <c r="Y5" s="942"/>
    </row>
    <row r="6" spans="1:25">
      <c r="A6" s="941"/>
      <c r="B6" s="491"/>
      <c r="C6" s="491"/>
      <c r="D6" s="491"/>
      <c r="E6" s="491"/>
      <c r="F6" s="491"/>
      <c r="G6" s="491"/>
      <c r="H6" s="491"/>
      <c r="I6" s="491"/>
      <c r="J6" s="491"/>
      <c r="K6" s="491"/>
      <c r="L6" s="491"/>
      <c r="M6" s="491"/>
      <c r="N6" s="491"/>
      <c r="O6" s="491"/>
      <c r="P6" s="491"/>
      <c r="Q6" s="491"/>
      <c r="R6" s="491"/>
      <c r="S6" s="491"/>
      <c r="T6" s="491"/>
      <c r="U6" s="491"/>
      <c r="V6" s="491"/>
      <c r="W6" s="491"/>
      <c r="X6" s="491"/>
      <c r="Y6" s="942"/>
    </row>
    <row r="7" spans="1:25">
      <c r="A7" s="941"/>
      <c r="B7" s="491"/>
      <c r="C7" s="491"/>
      <c r="D7" s="491"/>
      <c r="E7" s="491"/>
      <c r="F7" s="491"/>
      <c r="G7" s="491"/>
      <c r="H7" s="491"/>
      <c r="I7" s="491"/>
      <c r="J7" s="491"/>
      <c r="K7" s="491"/>
      <c r="L7" s="491"/>
      <c r="M7" s="491"/>
      <c r="N7" s="491"/>
      <c r="O7" s="491"/>
      <c r="P7" s="491"/>
      <c r="Q7" s="491"/>
      <c r="R7" s="491"/>
      <c r="S7" s="491"/>
      <c r="T7" s="491"/>
      <c r="U7" s="491"/>
      <c r="V7" s="491"/>
      <c r="W7" s="491"/>
      <c r="X7" s="491"/>
      <c r="Y7" s="942"/>
    </row>
    <row r="8" spans="1:25">
      <c r="A8" s="941"/>
      <c r="B8" s="491"/>
      <c r="C8" s="491"/>
      <c r="D8" s="491"/>
      <c r="E8" s="491"/>
      <c r="F8" s="491"/>
      <c r="G8" s="491"/>
      <c r="H8" s="491"/>
      <c r="I8" s="491"/>
      <c r="J8" s="491"/>
      <c r="K8" s="491"/>
      <c r="L8" s="491"/>
      <c r="M8" s="491"/>
      <c r="N8" s="491"/>
      <c r="O8" s="491"/>
      <c r="P8" s="491"/>
      <c r="Q8" s="491"/>
      <c r="R8" s="491"/>
      <c r="S8" s="491"/>
      <c r="T8" s="491"/>
      <c r="U8" s="491"/>
      <c r="V8" s="491"/>
      <c r="W8" s="491"/>
      <c r="X8" s="491"/>
      <c r="Y8" s="942"/>
    </row>
    <row r="9" spans="1:25">
      <c r="A9" s="941"/>
      <c r="B9" s="491"/>
      <c r="C9" s="491"/>
      <c r="D9" s="491"/>
      <c r="E9" s="491"/>
      <c r="F9" s="491"/>
      <c r="G9" s="491"/>
      <c r="H9" s="491"/>
      <c r="I9" s="491"/>
      <c r="J9" s="491"/>
      <c r="K9" s="491"/>
      <c r="L9" s="491"/>
      <c r="M9" s="491"/>
      <c r="N9" s="491"/>
      <c r="O9" s="491"/>
      <c r="P9" s="491"/>
      <c r="Q9" s="491"/>
      <c r="R9" s="491"/>
      <c r="S9" s="491"/>
      <c r="T9" s="491"/>
      <c r="U9" s="491"/>
      <c r="V9" s="491"/>
      <c r="W9" s="491"/>
      <c r="X9" s="491"/>
      <c r="Y9" s="942"/>
    </row>
    <row r="10" spans="1:25">
      <c r="A10" s="941"/>
      <c r="B10" s="491"/>
      <c r="C10" s="491"/>
      <c r="D10" s="491"/>
      <c r="E10" s="491"/>
      <c r="F10" s="491"/>
      <c r="G10" s="491"/>
      <c r="H10" s="491"/>
      <c r="I10" s="491"/>
      <c r="J10" s="491"/>
      <c r="K10" s="491"/>
      <c r="L10" s="491"/>
      <c r="M10" s="491"/>
      <c r="N10" s="491"/>
      <c r="O10" s="491"/>
      <c r="P10" s="491"/>
      <c r="Q10" s="491"/>
      <c r="R10" s="491"/>
      <c r="S10" s="491"/>
      <c r="T10" s="491"/>
      <c r="U10" s="491"/>
      <c r="V10" s="491"/>
      <c r="W10" s="491"/>
      <c r="X10" s="491"/>
      <c r="Y10" s="942"/>
    </row>
    <row r="11" spans="1:25">
      <c r="A11" s="941"/>
      <c r="B11" s="491"/>
      <c r="C11" s="491"/>
      <c r="D11" s="491"/>
      <c r="E11" s="491"/>
      <c r="F11" s="491"/>
      <c r="G11" s="491"/>
      <c r="H11" s="491"/>
      <c r="I11" s="491"/>
      <c r="J11" s="491"/>
      <c r="K11" s="491"/>
      <c r="L11" s="491"/>
      <c r="M11" s="491"/>
      <c r="N11" s="491"/>
      <c r="O11" s="491"/>
      <c r="P11" s="491"/>
      <c r="Q11" s="491"/>
      <c r="R11" s="491"/>
      <c r="S11" s="491"/>
      <c r="T11" s="491"/>
      <c r="U11" s="491"/>
      <c r="V11" s="491"/>
      <c r="W11" s="491"/>
      <c r="X11" s="491"/>
      <c r="Y11" s="942"/>
    </row>
    <row r="12" spans="1:25">
      <c r="A12" s="941"/>
      <c r="B12" s="491"/>
      <c r="C12" s="491"/>
      <c r="D12" s="491"/>
      <c r="E12" s="491"/>
      <c r="F12" s="491"/>
      <c r="G12" s="491"/>
      <c r="H12" s="491"/>
      <c r="I12" s="491"/>
      <c r="J12" s="491"/>
      <c r="K12" s="491"/>
      <c r="L12" s="491"/>
      <c r="M12" s="491"/>
      <c r="N12" s="491"/>
      <c r="O12" s="491"/>
      <c r="P12" s="491"/>
      <c r="Q12" s="491"/>
      <c r="R12" s="491"/>
      <c r="S12" s="491"/>
      <c r="T12" s="491"/>
      <c r="U12" s="491"/>
      <c r="V12" s="491"/>
      <c r="W12" s="491"/>
      <c r="X12" s="491"/>
      <c r="Y12" s="942"/>
    </row>
    <row r="13" spans="1:25">
      <c r="A13" s="941"/>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942"/>
    </row>
    <row r="14" spans="1:25">
      <c r="A14" s="941"/>
      <c r="B14" s="491"/>
      <c r="C14" s="491"/>
      <c r="D14" s="491"/>
      <c r="E14" s="491"/>
      <c r="F14" s="491"/>
      <c r="G14" s="491"/>
      <c r="H14" s="491"/>
      <c r="I14" s="491"/>
      <c r="J14" s="491"/>
      <c r="K14" s="491"/>
      <c r="L14" s="491"/>
      <c r="M14" s="491"/>
      <c r="N14" s="491"/>
      <c r="O14" s="491"/>
      <c r="P14" s="491"/>
      <c r="Q14" s="491"/>
      <c r="R14" s="491"/>
      <c r="S14" s="491"/>
      <c r="T14" s="491"/>
      <c r="U14" s="491"/>
      <c r="V14" s="491"/>
      <c r="W14" s="491"/>
      <c r="X14" s="491"/>
      <c r="Y14" s="942"/>
    </row>
    <row r="15" spans="1:25">
      <c r="A15" s="941"/>
      <c r="B15" s="491"/>
      <c r="C15" s="491"/>
      <c r="D15" s="491"/>
      <c r="E15" s="491"/>
      <c r="F15" s="491"/>
      <c r="G15" s="491"/>
      <c r="H15" s="491"/>
      <c r="I15" s="491"/>
      <c r="J15" s="491"/>
      <c r="K15" s="491"/>
      <c r="L15" s="491"/>
      <c r="M15" s="491"/>
      <c r="N15" s="491"/>
      <c r="O15" s="491"/>
      <c r="P15" s="491"/>
      <c r="Q15" s="491"/>
      <c r="R15" s="491"/>
      <c r="S15" s="491"/>
      <c r="T15" s="491"/>
      <c r="U15" s="491"/>
      <c r="V15" s="491"/>
      <c r="W15" s="491"/>
      <c r="X15" s="491"/>
      <c r="Y15" s="942"/>
    </row>
    <row r="16" spans="1:25">
      <c r="A16" s="941"/>
      <c r="B16" s="491"/>
      <c r="C16" s="491"/>
      <c r="D16" s="491"/>
      <c r="E16" s="491"/>
      <c r="F16" s="491"/>
      <c r="G16" s="491"/>
      <c r="H16" s="491"/>
      <c r="I16" s="491"/>
      <c r="J16" s="491"/>
      <c r="K16" s="491"/>
      <c r="L16" s="491"/>
      <c r="M16" s="491"/>
      <c r="N16" s="491"/>
      <c r="O16" s="491"/>
      <c r="P16" s="491"/>
      <c r="Q16" s="491"/>
      <c r="R16" s="491"/>
      <c r="S16" s="491"/>
      <c r="T16" s="491"/>
      <c r="U16" s="491"/>
      <c r="V16" s="491"/>
      <c r="W16" s="491"/>
      <c r="X16" s="491"/>
      <c r="Y16" s="942"/>
    </row>
    <row r="17" spans="1:38">
      <c r="A17" s="941"/>
      <c r="B17" s="491"/>
      <c r="C17" s="491"/>
      <c r="D17" s="491"/>
      <c r="E17" s="491"/>
      <c r="F17" s="491"/>
      <c r="G17" s="491"/>
      <c r="H17" s="491"/>
      <c r="I17" s="491"/>
      <c r="J17" s="491"/>
      <c r="K17" s="491"/>
      <c r="L17" s="491"/>
      <c r="M17" s="491"/>
      <c r="N17" s="491"/>
      <c r="O17" s="491"/>
      <c r="P17" s="491"/>
      <c r="Q17" s="491"/>
      <c r="R17" s="491"/>
      <c r="S17" s="491"/>
      <c r="T17" s="491"/>
      <c r="U17" s="491"/>
      <c r="V17" s="491"/>
      <c r="W17" s="491"/>
      <c r="X17" s="491"/>
      <c r="Y17" s="942"/>
    </row>
    <row r="18" spans="1:38">
      <c r="A18" s="941"/>
      <c r="B18" s="491"/>
      <c r="C18" s="491"/>
      <c r="D18" s="491"/>
      <c r="E18" s="491"/>
      <c r="F18" s="491"/>
      <c r="G18" s="491"/>
      <c r="H18" s="491"/>
      <c r="I18" s="491"/>
      <c r="J18" s="491"/>
      <c r="K18" s="491"/>
      <c r="L18" s="491"/>
      <c r="M18" s="491"/>
      <c r="N18" s="491"/>
      <c r="O18" s="491"/>
      <c r="P18" s="491"/>
      <c r="Q18" s="491"/>
      <c r="R18" s="491"/>
      <c r="S18" s="491"/>
      <c r="T18" s="491"/>
      <c r="U18" s="491"/>
      <c r="V18" s="491"/>
      <c r="W18" s="491"/>
      <c r="X18" s="491"/>
      <c r="Y18" s="942"/>
    </row>
    <row r="19" spans="1:38">
      <c r="A19" s="941"/>
      <c r="B19" s="491"/>
      <c r="C19" s="491"/>
      <c r="D19" s="491"/>
      <c r="E19" s="491"/>
      <c r="F19" s="491"/>
      <c r="G19" s="491"/>
      <c r="H19" s="491"/>
      <c r="I19" s="491"/>
      <c r="J19" s="491"/>
      <c r="K19" s="491"/>
      <c r="L19" s="491"/>
      <c r="M19" s="491"/>
      <c r="N19" s="491"/>
      <c r="O19" s="491"/>
      <c r="P19" s="491"/>
      <c r="Q19" s="491"/>
      <c r="R19" s="491"/>
      <c r="S19" s="491"/>
      <c r="T19" s="491"/>
      <c r="U19" s="491"/>
      <c r="V19" s="491"/>
      <c r="W19" s="491"/>
      <c r="X19" s="491"/>
      <c r="Y19" s="942"/>
    </row>
    <row r="20" spans="1:38">
      <c r="A20" s="941"/>
      <c r="B20" s="491"/>
      <c r="C20" s="491"/>
      <c r="D20" s="491"/>
      <c r="E20" s="491"/>
      <c r="F20" s="491"/>
      <c r="G20" s="491"/>
      <c r="H20" s="491"/>
      <c r="I20" s="491"/>
      <c r="J20" s="491"/>
      <c r="K20" s="491"/>
      <c r="L20" s="491"/>
      <c r="M20" s="491"/>
      <c r="N20" s="491"/>
      <c r="O20" s="491"/>
      <c r="P20" s="491"/>
      <c r="Q20" s="491"/>
      <c r="R20" s="491"/>
      <c r="S20" s="491"/>
      <c r="T20" s="491"/>
      <c r="U20" s="491"/>
      <c r="V20" s="491"/>
      <c r="W20" s="491"/>
      <c r="X20" s="491"/>
      <c r="Y20" s="942"/>
    </row>
    <row r="21" spans="1:38">
      <c r="A21" s="941"/>
      <c r="B21" s="491"/>
      <c r="C21" s="491"/>
      <c r="D21" s="491"/>
      <c r="E21" s="491"/>
      <c r="F21" s="491"/>
      <c r="G21" s="491"/>
      <c r="H21" s="491"/>
      <c r="I21" s="491"/>
      <c r="J21" s="491"/>
      <c r="K21" s="491"/>
      <c r="L21" s="491"/>
      <c r="M21" s="491"/>
      <c r="N21" s="491"/>
      <c r="O21" s="491"/>
      <c r="P21" s="491"/>
      <c r="Q21" s="491"/>
      <c r="R21" s="491"/>
      <c r="S21" s="491"/>
      <c r="T21" s="491"/>
      <c r="U21" s="491"/>
      <c r="V21" s="491"/>
      <c r="W21" s="491"/>
      <c r="X21" s="491"/>
      <c r="Y21" s="942"/>
    </row>
    <row r="22" spans="1:38">
      <c r="A22" s="941"/>
      <c r="B22" s="491"/>
      <c r="C22" s="491"/>
      <c r="D22" s="491"/>
      <c r="E22" s="491"/>
      <c r="F22" s="491"/>
      <c r="G22" s="491"/>
      <c r="H22" s="491"/>
      <c r="I22" s="491"/>
      <c r="J22" s="491"/>
      <c r="K22" s="491"/>
      <c r="L22" s="491"/>
      <c r="M22" s="491"/>
      <c r="N22" s="491"/>
      <c r="O22" s="491"/>
      <c r="P22" s="491"/>
      <c r="Q22" s="491"/>
      <c r="R22" s="491"/>
      <c r="S22" s="491"/>
      <c r="T22" s="491"/>
      <c r="U22" s="491"/>
      <c r="V22" s="491"/>
      <c r="W22" s="491"/>
      <c r="X22" s="491"/>
      <c r="Y22" s="942"/>
    </row>
    <row r="23" spans="1:38">
      <c r="A23" s="941"/>
      <c r="B23" s="491"/>
      <c r="C23" s="491"/>
      <c r="D23" s="491"/>
      <c r="E23" s="491"/>
      <c r="F23" s="491"/>
      <c r="G23" s="491"/>
      <c r="H23" s="491"/>
      <c r="I23" s="491"/>
      <c r="J23" s="491"/>
      <c r="K23" s="491"/>
      <c r="L23" s="491"/>
      <c r="M23" s="491"/>
      <c r="N23" s="491"/>
      <c r="O23" s="491"/>
      <c r="P23" s="491"/>
      <c r="Q23" s="491"/>
      <c r="R23" s="491"/>
      <c r="S23" s="491"/>
      <c r="T23" s="491"/>
      <c r="U23" s="491"/>
      <c r="V23" s="491"/>
      <c r="W23" s="491"/>
      <c r="X23" s="491"/>
      <c r="Y23" s="942"/>
    </row>
    <row r="24" spans="1:38">
      <c r="A24" s="941"/>
      <c r="B24" s="491"/>
      <c r="C24" s="491"/>
      <c r="D24" s="491"/>
      <c r="E24" s="491"/>
      <c r="F24" s="491"/>
      <c r="G24" s="491"/>
      <c r="H24" s="491"/>
      <c r="I24" s="491"/>
      <c r="J24" s="491"/>
      <c r="K24" s="491"/>
      <c r="L24" s="491"/>
      <c r="M24" s="491"/>
      <c r="N24" s="491"/>
      <c r="O24" s="491"/>
      <c r="P24" s="491"/>
      <c r="Q24" s="491"/>
      <c r="R24" s="491"/>
      <c r="S24" s="491"/>
      <c r="T24" s="491"/>
      <c r="U24" s="491"/>
      <c r="V24" s="491"/>
      <c r="W24" s="491"/>
      <c r="X24" s="491"/>
      <c r="Y24" s="942"/>
    </row>
    <row r="25" spans="1:38">
      <c r="A25" s="941"/>
      <c r="B25" s="491"/>
      <c r="C25" s="491"/>
      <c r="D25" s="491"/>
      <c r="E25" s="491"/>
      <c r="F25" s="491"/>
      <c r="G25" s="491"/>
      <c r="H25" s="491"/>
      <c r="I25" s="491"/>
      <c r="J25" s="491"/>
      <c r="K25" s="491"/>
      <c r="L25" s="491"/>
      <c r="M25" s="491"/>
      <c r="N25" s="491"/>
      <c r="O25" s="491"/>
      <c r="P25" s="491"/>
      <c r="Q25" s="491"/>
      <c r="R25" s="491"/>
      <c r="S25" s="491"/>
      <c r="T25" s="491"/>
      <c r="U25" s="491"/>
      <c r="V25" s="491"/>
      <c r="W25" s="491"/>
      <c r="X25" s="491"/>
      <c r="Y25" s="942"/>
    </row>
    <row r="26" spans="1:38">
      <c r="A26" s="941"/>
      <c r="B26" s="491"/>
      <c r="C26" s="491"/>
      <c r="D26" s="491"/>
      <c r="E26" s="491"/>
      <c r="F26" s="491"/>
      <c r="G26" s="491"/>
      <c r="H26" s="491"/>
      <c r="I26" s="491"/>
      <c r="J26" s="491"/>
      <c r="K26" s="491"/>
      <c r="L26" s="491"/>
      <c r="M26" s="491"/>
      <c r="N26" s="491"/>
      <c r="O26" s="491"/>
      <c r="P26" s="491"/>
      <c r="Q26" s="491"/>
      <c r="R26" s="491"/>
      <c r="S26" s="491"/>
      <c r="T26" s="491"/>
      <c r="U26" s="491"/>
      <c r="V26" s="491"/>
      <c r="W26" s="491"/>
      <c r="X26" s="491"/>
      <c r="Y26" s="942"/>
    </row>
    <row r="27" spans="1:38">
      <c r="A27" s="941"/>
      <c r="B27" s="491"/>
      <c r="C27" s="491"/>
      <c r="D27" s="491"/>
      <c r="E27" s="491"/>
      <c r="F27" s="491"/>
      <c r="G27" s="491"/>
      <c r="H27" s="491"/>
      <c r="I27" s="491"/>
      <c r="J27" s="491"/>
      <c r="K27" s="491"/>
      <c r="L27" s="491"/>
      <c r="M27" s="491"/>
      <c r="N27" s="491"/>
      <c r="O27" s="491"/>
      <c r="P27" s="491"/>
      <c r="Q27" s="491"/>
      <c r="R27" s="491"/>
      <c r="S27" s="491"/>
      <c r="T27" s="491"/>
      <c r="U27" s="491"/>
      <c r="V27" s="491"/>
      <c r="W27" s="491"/>
      <c r="X27" s="491"/>
      <c r="Y27" s="942"/>
    </row>
    <row r="28" spans="1:38" s="17" customFormat="1">
      <c r="A28" s="941"/>
      <c r="B28" s="491"/>
      <c r="C28" s="491"/>
      <c r="D28" s="491"/>
      <c r="E28" s="491"/>
      <c r="F28" s="491"/>
      <c r="G28" s="491"/>
      <c r="H28" s="491"/>
      <c r="I28" s="491"/>
      <c r="J28" s="491"/>
      <c r="K28" s="491"/>
      <c r="L28" s="491"/>
      <c r="M28" s="491"/>
      <c r="N28" s="491"/>
      <c r="O28" s="491"/>
      <c r="P28" s="491"/>
      <c r="Q28" s="491"/>
      <c r="R28" s="491"/>
      <c r="S28" s="491"/>
      <c r="T28" s="491"/>
      <c r="U28" s="491"/>
      <c r="V28" s="491"/>
      <c r="W28" s="491"/>
      <c r="X28" s="491"/>
      <c r="Y28" s="942"/>
      <c r="Z28" s="1"/>
      <c r="AF28" s="1"/>
      <c r="AG28" s="1"/>
      <c r="AH28" s="1"/>
      <c r="AI28" s="1"/>
      <c r="AJ28" s="1"/>
      <c r="AK28" s="1"/>
      <c r="AL28" s="1"/>
    </row>
    <row r="29" spans="1:38" s="17" customFormat="1">
      <c r="A29" s="941"/>
      <c r="B29" s="491"/>
      <c r="C29" s="491"/>
      <c r="D29" s="491"/>
      <c r="E29" s="491"/>
      <c r="F29" s="491"/>
      <c r="G29" s="491"/>
      <c r="H29" s="491"/>
      <c r="I29" s="491"/>
      <c r="J29" s="491"/>
      <c r="K29" s="491"/>
      <c r="L29" s="491"/>
      <c r="M29" s="491"/>
      <c r="N29" s="491"/>
      <c r="O29" s="491"/>
      <c r="P29" s="491"/>
      <c r="Q29" s="491"/>
      <c r="R29" s="491"/>
      <c r="S29" s="491"/>
      <c r="T29" s="491"/>
      <c r="U29" s="491"/>
      <c r="V29" s="491"/>
      <c r="W29" s="491"/>
      <c r="X29" s="491"/>
      <c r="Y29" s="942"/>
      <c r="Z29" s="1"/>
      <c r="AF29" s="1"/>
      <c r="AG29" s="1"/>
      <c r="AH29" s="1"/>
      <c r="AI29" s="1"/>
      <c r="AJ29" s="1"/>
      <c r="AK29" s="1"/>
      <c r="AL29" s="1"/>
    </row>
    <row r="30" spans="1:38" s="17" customFormat="1" ht="15.5" thickBot="1">
      <c r="A30" s="941"/>
      <c r="B30" s="491"/>
      <c r="C30" s="491"/>
      <c r="D30" s="491"/>
      <c r="E30" s="491"/>
      <c r="F30" s="491"/>
      <c r="G30" s="491"/>
      <c r="H30" s="491"/>
      <c r="I30" s="491"/>
      <c r="J30" s="491"/>
      <c r="K30" s="491"/>
      <c r="L30" s="491"/>
      <c r="M30" s="491"/>
      <c r="N30" s="491"/>
      <c r="O30" s="491"/>
      <c r="P30" s="491"/>
      <c r="Q30" s="491"/>
      <c r="R30" s="491"/>
      <c r="S30" s="491"/>
      <c r="T30" s="491"/>
      <c r="U30" s="491"/>
      <c r="V30" s="491"/>
      <c r="W30" s="491"/>
      <c r="X30" s="491"/>
      <c r="Y30" s="942"/>
      <c r="Z30" s="1"/>
      <c r="AF30" s="1"/>
      <c r="AG30" s="1"/>
      <c r="AH30" s="1"/>
      <c r="AI30" s="1"/>
      <c r="AJ30" s="1"/>
      <c r="AK30" s="1"/>
      <c r="AL30" s="1"/>
    </row>
    <row r="31" spans="1:38" s="17" customFormat="1" ht="15.75" customHeight="1">
      <c r="A31" s="943" t="s">
        <v>113</v>
      </c>
      <c r="B31" s="944"/>
      <c r="C31" s="945"/>
      <c r="D31" s="949" t="s">
        <v>577</v>
      </c>
      <c r="E31" s="950"/>
      <c r="F31" s="951" t="s">
        <v>114</v>
      </c>
      <c r="G31" s="952"/>
      <c r="H31" s="952"/>
      <c r="I31" s="953"/>
      <c r="J31" s="949" t="s">
        <v>577</v>
      </c>
      <c r="K31" s="950"/>
      <c r="L31" s="951" t="s">
        <v>116</v>
      </c>
      <c r="M31" s="952"/>
      <c r="N31" s="952"/>
      <c r="O31" s="952"/>
      <c r="P31" s="949" t="s">
        <v>577</v>
      </c>
      <c r="Q31" s="950"/>
      <c r="R31" s="951" t="s">
        <v>115</v>
      </c>
      <c r="S31" s="952"/>
      <c r="T31" s="952"/>
      <c r="U31" s="953"/>
      <c r="V31" s="949" t="s">
        <v>577</v>
      </c>
      <c r="W31" s="950"/>
      <c r="X31" s="951" t="s">
        <v>117</v>
      </c>
      <c r="Y31" s="954"/>
      <c r="Z31" s="1"/>
      <c r="AA31" s="22" t="s">
        <v>172</v>
      </c>
      <c r="AB31" s="20" t="s">
        <v>173</v>
      </c>
      <c r="AC31" s="20" t="str">
        <f>D31</f>
        <v>□</v>
      </c>
      <c r="AF31" s="1"/>
      <c r="AG31" s="1"/>
      <c r="AH31" s="1"/>
      <c r="AI31" s="1"/>
      <c r="AJ31" s="1"/>
      <c r="AK31" s="1"/>
      <c r="AL31" s="1"/>
    </row>
    <row r="32" spans="1:38" s="17" customFormat="1" ht="19.5" customHeight="1" thickBot="1">
      <c r="A32" s="946"/>
      <c r="B32" s="947"/>
      <c r="C32" s="948"/>
      <c r="D32" s="955" t="s">
        <v>118</v>
      </c>
      <c r="E32" s="956"/>
      <c r="F32" s="956"/>
      <c r="G32" s="956"/>
      <c r="H32" s="956"/>
      <c r="I32" s="957"/>
      <c r="J32" s="958"/>
      <c r="K32" s="959"/>
      <c r="L32" s="959"/>
      <c r="M32" s="959"/>
      <c r="N32" s="959"/>
      <c r="O32" s="959"/>
      <c r="P32" s="959"/>
      <c r="Q32" s="959"/>
      <c r="R32" s="959"/>
      <c r="S32" s="959"/>
      <c r="T32" s="959"/>
      <c r="U32" s="959"/>
      <c r="V32" s="959"/>
      <c r="W32" s="959"/>
      <c r="X32" s="959"/>
      <c r="Y32" s="960"/>
      <c r="Z32" s="1"/>
      <c r="AA32" s="26"/>
      <c r="AB32" s="20" t="s">
        <v>174</v>
      </c>
      <c r="AC32" s="20" t="str">
        <f>J31</f>
        <v>□</v>
      </c>
      <c r="AF32" s="1"/>
      <c r="AG32" s="1"/>
      <c r="AH32" s="1"/>
      <c r="AI32" s="1"/>
      <c r="AJ32" s="1"/>
      <c r="AK32" s="1"/>
      <c r="AL32" s="1"/>
    </row>
    <row r="33" spans="1:38" s="17" customFormat="1" ht="8.5" customHeight="1" thickBot="1">
      <c r="A33" s="909"/>
      <c r="B33" s="909"/>
      <c r="C33" s="909"/>
      <c r="D33" s="909"/>
      <c r="E33" s="909"/>
      <c r="F33" s="909"/>
      <c r="G33" s="909"/>
      <c r="H33" s="909"/>
      <c r="I33" s="909"/>
      <c r="J33" s="909"/>
      <c r="K33" s="909"/>
      <c r="L33" s="909"/>
      <c r="M33" s="909"/>
      <c r="N33" s="909"/>
      <c r="O33" s="909"/>
      <c r="P33" s="909"/>
      <c r="Q33" s="909"/>
      <c r="R33" s="909"/>
      <c r="S33" s="909"/>
      <c r="T33" s="909"/>
      <c r="U33" s="909"/>
      <c r="V33" s="909"/>
      <c r="W33" s="909"/>
      <c r="X33" s="909"/>
      <c r="Y33" s="909"/>
      <c r="Z33" s="1"/>
      <c r="AA33" s="26"/>
      <c r="AB33" s="20" t="s">
        <v>175</v>
      </c>
      <c r="AC33" s="20" t="str">
        <f>P31</f>
        <v>□</v>
      </c>
      <c r="AF33" s="1"/>
      <c r="AG33" s="1"/>
      <c r="AH33" s="1"/>
      <c r="AI33" s="1"/>
      <c r="AJ33" s="1"/>
      <c r="AK33" s="1"/>
      <c r="AL33" s="1"/>
    </row>
    <row r="34" spans="1:38" s="17" customFormat="1">
      <c r="A34" s="932" t="s">
        <v>648</v>
      </c>
      <c r="B34" s="933"/>
      <c r="C34" s="933"/>
      <c r="D34" s="933"/>
      <c r="E34" s="933"/>
      <c r="F34" s="933"/>
      <c r="G34" s="933"/>
      <c r="H34" s="933"/>
      <c r="I34" s="933"/>
      <c r="J34" s="933"/>
      <c r="K34" s="933"/>
      <c r="L34" s="933"/>
      <c r="M34" s="933"/>
      <c r="N34" s="933"/>
      <c r="O34" s="933"/>
      <c r="P34" s="933"/>
      <c r="Q34" s="933"/>
      <c r="R34" s="933"/>
      <c r="S34" s="933"/>
      <c r="T34" s="933"/>
      <c r="U34" s="933"/>
      <c r="V34" s="933"/>
      <c r="W34" s="933"/>
      <c r="X34" s="933"/>
      <c r="Y34" s="934"/>
      <c r="Z34" s="1"/>
      <c r="AA34" s="27"/>
      <c r="AB34" s="20" t="s">
        <v>117</v>
      </c>
      <c r="AC34" s="20" t="str">
        <f>V31</f>
        <v>□</v>
      </c>
      <c r="AF34" s="1"/>
      <c r="AG34" s="1"/>
      <c r="AH34" s="1"/>
      <c r="AI34" s="1"/>
      <c r="AJ34" s="1"/>
      <c r="AK34" s="1"/>
      <c r="AL34" s="1"/>
    </row>
    <row r="35" spans="1:38" s="17" customFormat="1">
      <c r="A35" s="935"/>
      <c r="B35" s="936"/>
      <c r="C35" s="936"/>
      <c r="D35" s="936"/>
      <c r="E35" s="936"/>
      <c r="F35" s="936"/>
      <c r="G35" s="936"/>
      <c r="H35" s="936"/>
      <c r="I35" s="936"/>
      <c r="J35" s="936"/>
      <c r="K35" s="936"/>
      <c r="L35" s="936"/>
      <c r="M35" s="936"/>
      <c r="N35" s="936"/>
      <c r="O35" s="936"/>
      <c r="P35" s="936"/>
      <c r="Q35" s="936"/>
      <c r="R35" s="936"/>
      <c r="S35" s="936"/>
      <c r="T35" s="936"/>
      <c r="U35" s="936"/>
      <c r="V35" s="936"/>
      <c r="W35" s="936"/>
      <c r="X35" s="936"/>
      <c r="Y35" s="937"/>
      <c r="Z35" s="1"/>
      <c r="AF35" s="1"/>
      <c r="AG35" s="1"/>
      <c r="AH35" s="1"/>
      <c r="AI35" s="1"/>
      <c r="AJ35" s="1"/>
      <c r="AK35" s="1"/>
      <c r="AL35" s="1"/>
    </row>
    <row r="36" spans="1:38" s="17" customFormat="1">
      <c r="A36" s="910"/>
      <c r="B36" s="911"/>
      <c r="C36" s="911"/>
      <c r="D36" s="911"/>
      <c r="E36" s="911"/>
      <c r="F36" s="911"/>
      <c r="G36" s="911"/>
      <c r="H36" s="911"/>
      <c r="I36" s="911"/>
      <c r="J36" s="911"/>
      <c r="K36" s="911"/>
      <c r="L36" s="911"/>
      <c r="M36" s="911"/>
      <c r="N36" s="911"/>
      <c r="O36" s="911"/>
      <c r="P36" s="911"/>
      <c r="Q36" s="911"/>
      <c r="R36" s="911"/>
      <c r="S36" s="911"/>
      <c r="T36" s="911"/>
      <c r="U36" s="911"/>
      <c r="V36" s="911"/>
      <c r="W36" s="911"/>
      <c r="X36" s="911"/>
      <c r="Y36" s="912"/>
      <c r="Z36" s="1"/>
      <c r="AF36" s="1"/>
      <c r="AG36" s="1"/>
      <c r="AH36" s="1"/>
      <c r="AI36" s="1"/>
      <c r="AJ36" s="1"/>
      <c r="AK36" s="1"/>
      <c r="AL36" s="1"/>
    </row>
    <row r="37" spans="1:38" s="17" customFormat="1">
      <c r="A37" s="910"/>
      <c r="B37" s="911"/>
      <c r="C37" s="911"/>
      <c r="D37" s="911"/>
      <c r="E37" s="911"/>
      <c r="F37" s="911"/>
      <c r="G37" s="911"/>
      <c r="H37" s="911"/>
      <c r="I37" s="911"/>
      <c r="J37" s="911"/>
      <c r="K37" s="911"/>
      <c r="L37" s="911"/>
      <c r="M37" s="911"/>
      <c r="N37" s="911"/>
      <c r="O37" s="911"/>
      <c r="P37" s="911"/>
      <c r="Q37" s="911"/>
      <c r="R37" s="911"/>
      <c r="S37" s="911"/>
      <c r="T37" s="911"/>
      <c r="U37" s="911"/>
      <c r="V37" s="911"/>
      <c r="W37" s="911"/>
      <c r="X37" s="911"/>
      <c r="Y37" s="912"/>
      <c r="Z37" s="1"/>
      <c r="AF37" s="1"/>
      <c r="AG37" s="1"/>
      <c r="AH37" s="1"/>
      <c r="AI37" s="1"/>
      <c r="AJ37" s="1"/>
      <c r="AK37" s="1"/>
      <c r="AL37" s="1"/>
    </row>
    <row r="38" spans="1:38" s="17" customFormat="1">
      <c r="A38" s="910"/>
      <c r="B38" s="911"/>
      <c r="C38" s="911"/>
      <c r="D38" s="911"/>
      <c r="E38" s="911"/>
      <c r="F38" s="911"/>
      <c r="G38" s="911"/>
      <c r="H38" s="911"/>
      <c r="I38" s="911"/>
      <c r="J38" s="911"/>
      <c r="K38" s="911"/>
      <c r="L38" s="911"/>
      <c r="M38" s="911"/>
      <c r="N38" s="911"/>
      <c r="O38" s="911"/>
      <c r="P38" s="911"/>
      <c r="Q38" s="911"/>
      <c r="R38" s="911"/>
      <c r="S38" s="911"/>
      <c r="T38" s="911"/>
      <c r="U38" s="911"/>
      <c r="V38" s="911"/>
      <c r="W38" s="911"/>
      <c r="X38" s="911"/>
      <c r="Y38" s="912"/>
      <c r="Z38" s="1"/>
      <c r="AF38" s="1"/>
      <c r="AG38" s="1"/>
      <c r="AH38" s="1"/>
      <c r="AI38" s="1"/>
      <c r="AJ38" s="1"/>
      <c r="AK38" s="1"/>
      <c r="AL38" s="1"/>
    </row>
    <row r="39" spans="1:38" s="17" customFormat="1">
      <c r="A39" s="910"/>
      <c r="B39" s="911"/>
      <c r="C39" s="911"/>
      <c r="D39" s="911"/>
      <c r="E39" s="911"/>
      <c r="F39" s="911"/>
      <c r="G39" s="911"/>
      <c r="H39" s="911"/>
      <c r="I39" s="911"/>
      <c r="J39" s="911"/>
      <c r="K39" s="911"/>
      <c r="L39" s="911"/>
      <c r="M39" s="911"/>
      <c r="N39" s="911"/>
      <c r="O39" s="911"/>
      <c r="P39" s="911"/>
      <c r="Q39" s="911"/>
      <c r="R39" s="911"/>
      <c r="S39" s="911"/>
      <c r="T39" s="911"/>
      <c r="U39" s="911"/>
      <c r="V39" s="911"/>
      <c r="W39" s="911"/>
      <c r="X39" s="911"/>
      <c r="Y39" s="912"/>
      <c r="Z39" s="1"/>
      <c r="AF39" s="1"/>
      <c r="AG39" s="1"/>
      <c r="AH39" s="1"/>
      <c r="AI39" s="1"/>
      <c r="AJ39" s="1"/>
      <c r="AK39" s="1"/>
      <c r="AL39" s="1"/>
    </row>
    <row r="40" spans="1:38" s="17" customFormat="1">
      <c r="A40" s="910"/>
      <c r="B40" s="911"/>
      <c r="C40" s="911"/>
      <c r="D40" s="911"/>
      <c r="E40" s="911"/>
      <c r="F40" s="911"/>
      <c r="G40" s="911"/>
      <c r="H40" s="911"/>
      <c r="I40" s="911"/>
      <c r="J40" s="911"/>
      <c r="K40" s="911"/>
      <c r="L40" s="911"/>
      <c r="M40" s="911"/>
      <c r="N40" s="911"/>
      <c r="O40" s="911"/>
      <c r="P40" s="911"/>
      <c r="Q40" s="911"/>
      <c r="R40" s="911"/>
      <c r="S40" s="911"/>
      <c r="T40" s="911"/>
      <c r="U40" s="911"/>
      <c r="V40" s="911"/>
      <c r="W40" s="911"/>
      <c r="X40" s="911"/>
      <c r="Y40" s="912"/>
      <c r="Z40" s="1"/>
      <c r="AF40" s="1"/>
      <c r="AG40" s="1"/>
      <c r="AH40" s="1"/>
      <c r="AI40" s="1"/>
      <c r="AJ40" s="1"/>
      <c r="AK40" s="1"/>
      <c r="AL40" s="1"/>
    </row>
    <row r="41" spans="1:38" s="17" customFormat="1" ht="15.5" thickBot="1">
      <c r="A41" s="913"/>
      <c r="B41" s="914"/>
      <c r="C41" s="914"/>
      <c r="D41" s="914"/>
      <c r="E41" s="914"/>
      <c r="F41" s="914"/>
      <c r="G41" s="914"/>
      <c r="H41" s="914"/>
      <c r="I41" s="914"/>
      <c r="J41" s="914"/>
      <c r="K41" s="914"/>
      <c r="L41" s="914"/>
      <c r="M41" s="914"/>
      <c r="N41" s="914"/>
      <c r="O41" s="914"/>
      <c r="P41" s="914"/>
      <c r="Q41" s="914"/>
      <c r="R41" s="914"/>
      <c r="S41" s="914"/>
      <c r="T41" s="914"/>
      <c r="U41" s="914"/>
      <c r="V41" s="914"/>
      <c r="W41" s="914"/>
      <c r="X41" s="914"/>
      <c r="Y41" s="915"/>
      <c r="Z41" s="1"/>
      <c r="AF41" s="1"/>
      <c r="AG41" s="1"/>
      <c r="AH41" s="1"/>
      <c r="AI41" s="1"/>
      <c r="AJ41" s="1"/>
      <c r="AK41" s="1"/>
      <c r="AL41" s="1"/>
    </row>
    <row r="42" spans="1:38" s="17" customFormat="1">
      <c r="A42" s="919" t="s">
        <v>640</v>
      </c>
      <c r="B42" s="920"/>
      <c r="C42" s="920"/>
      <c r="D42" s="920"/>
      <c r="E42" s="920"/>
      <c r="F42" s="920"/>
      <c r="G42" s="920"/>
      <c r="H42" s="920"/>
      <c r="I42" s="920"/>
      <c r="J42" s="920"/>
      <c r="K42" s="920"/>
      <c r="L42" s="920"/>
      <c r="M42" s="920"/>
      <c r="N42" s="920"/>
      <c r="O42" s="920"/>
      <c r="P42" s="920"/>
      <c r="Q42" s="920"/>
      <c r="R42" s="920"/>
      <c r="S42" s="920"/>
      <c r="T42" s="920"/>
      <c r="U42" s="920"/>
      <c r="V42" s="920"/>
      <c r="W42" s="920"/>
      <c r="X42" s="920"/>
      <c r="Y42" s="921"/>
      <c r="Z42" s="1"/>
      <c r="AF42" s="1"/>
      <c r="AG42" s="1"/>
      <c r="AH42" s="1"/>
      <c r="AI42" s="1"/>
      <c r="AJ42" s="1"/>
      <c r="AK42" s="1"/>
      <c r="AL42" s="1"/>
    </row>
    <row r="43" spans="1:38" s="17" customFormat="1">
      <c r="A43" s="922"/>
      <c r="B43" s="923"/>
      <c r="C43" s="923"/>
      <c r="D43" s="923"/>
      <c r="E43" s="923"/>
      <c r="F43" s="923"/>
      <c r="G43" s="923"/>
      <c r="H43" s="923"/>
      <c r="I43" s="923"/>
      <c r="J43" s="923"/>
      <c r="K43" s="923"/>
      <c r="L43" s="923"/>
      <c r="M43" s="923"/>
      <c r="N43" s="923"/>
      <c r="O43" s="923"/>
      <c r="P43" s="923"/>
      <c r="Q43" s="923"/>
      <c r="R43" s="923"/>
      <c r="S43" s="923"/>
      <c r="T43" s="923"/>
      <c r="U43" s="923"/>
      <c r="V43" s="923"/>
      <c r="W43" s="923"/>
      <c r="X43" s="923"/>
      <c r="Y43" s="924"/>
      <c r="Z43" s="1"/>
      <c r="AF43" s="1"/>
      <c r="AG43" s="1"/>
      <c r="AH43" s="1"/>
      <c r="AI43" s="1"/>
      <c r="AJ43" s="1"/>
      <c r="AK43" s="1"/>
      <c r="AL43" s="1"/>
    </row>
    <row r="44" spans="1:38" s="17" customFormat="1">
      <c r="A44" s="925"/>
      <c r="B44" s="926"/>
      <c r="C44" s="926"/>
      <c r="D44" s="926"/>
      <c r="E44" s="926"/>
      <c r="F44" s="926"/>
      <c r="G44" s="926"/>
      <c r="H44" s="926"/>
      <c r="I44" s="926"/>
      <c r="J44" s="926"/>
      <c r="K44" s="926"/>
      <c r="L44" s="926"/>
      <c r="M44" s="926"/>
      <c r="N44" s="926"/>
      <c r="O44" s="926"/>
      <c r="P44" s="926"/>
      <c r="Q44" s="926"/>
      <c r="R44" s="926"/>
      <c r="S44" s="926"/>
      <c r="T44" s="926"/>
      <c r="U44" s="926"/>
      <c r="V44" s="926"/>
      <c r="W44" s="926"/>
      <c r="X44" s="926"/>
      <c r="Y44" s="927"/>
      <c r="Z44" s="1"/>
      <c r="AF44" s="1"/>
      <c r="AG44" s="1"/>
      <c r="AH44" s="1"/>
      <c r="AI44" s="1"/>
      <c r="AJ44" s="1"/>
      <c r="AK44" s="1"/>
      <c r="AL44" s="1"/>
    </row>
    <row r="45" spans="1:38" s="17" customFormat="1">
      <c r="A45" s="928"/>
      <c r="B45" s="926"/>
      <c r="C45" s="926"/>
      <c r="D45" s="926"/>
      <c r="E45" s="926"/>
      <c r="F45" s="926"/>
      <c r="G45" s="926"/>
      <c r="H45" s="926"/>
      <c r="I45" s="926"/>
      <c r="J45" s="926"/>
      <c r="K45" s="926"/>
      <c r="L45" s="926"/>
      <c r="M45" s="926"/>
      <c r="N45" s="926"/>
      <c r="O45" s="926"/>
      <c r="P45" s="926"/>
      <c r="Q45" s="926"/>
      <c r="R45" s="926"/>
      <c r="S45" s="926"/>
      <c r="T45" s="926"/>
      <c r="U45" s="926"/>
      <c r="V45" s="926"/>
      <c r="W45" s="926"/>
      <c r="X45" s="926"/>
      <c r="Y45" s="927"/>
      <c r="Z45" s="1"/>
      <c r="AF45" s="1"/>
      <c r="AG45" s="1"/>
      <c r="AH45" s="1"/>
      <c r="AI45" s="1"/>
      <c r="AJ45" s="1"/>
      <c r="AK45" s="1"/>
      <c r="AL45" s="1"/>
    </row>
    <row r="46" spans="1:38" s="17" customFormat="1" ht="15.5" thickBot="1">
      <c r="A46" s="929"/>
      <c r="B46" s="930"/>
      <c r="C46" s="930"/>
      <c r="D46" s="930"/>
      <c r="E46" s="930"/>
      <c r="F46" s="930"/>
      <c r="G46" s="930"/>
      <c r="H46" s="930"/>
      <c r="I46" s="930"/>
      <c r="J46" s="930"/>
      <c r="K46" s="930"/>
      <c r="L46" s="930"/>
      <c r="M46" s="930"/>
      <c r="N46" s="930"/>
      <c r="O46" s="930"/>
      <c r="P46" s="930"/>
      <c r="Q46" s="930"/>
      <c r="R46" s="930"/>
      <c r="S46" s="930"/>
      <c r="T46" s="930"/>
      <c r="U46" s="930"/>
      <c r="V46" s="930"/>
      <c r="W46" s="930"/>
      <c r="X46" s="930"/>
      <c r="Y46" s="931"/>
      <c r="Z46" s="1"/>
      <c r="AF46" s="1"/>
      <c r="AG46" s="1"/>
      <c r="AH46" s="1"/>
      <c r="AI46" s="1"/>
      <c r="AJ46" s="1"/>
      <c r="AK46" s="1"/>
      <c r="AL46" s="1"/>
    </row>
    <row r="47" spans="1:38" s="17" customFormat="1" ht="15.5" thickBot="1">
      <c r="A47" s="916" t="s">
        <v>55</v>
      </c>
      <c r="B47" s="917"/>
      <c r="C47" s="917"/>
      <c r="D47" s="917"/>
      <c r="E47" s="917"/>
      <c r="F47" s="917"/>
      <c r="G47" s="917"/>
      <c r="H47" s="917"/>
      <c r="I47" s="917"/>
      <c r="J47" s="917"/>
      <c r="K47" s="917"/>
      <c r="L47" s="917"/>
      <c r="M47" s="917"/>
      <c r="N47" s="917"/>
      <c r="O47" s="917"/>
      <c r="P47" s="917"/>
      <c r="Q47" s="917"/>
      <c r="R47" s="917"/>
      <c r="S47" s="917"/>
      <c r="T47" s="917"/>
      <c r="U47" s="917"/>
      <c r="V47" s="917"/>
      <c r="W47" s="917"/>
      <c r="X47" s="917"/>
      <c r="Y47" s="918"/>
      <c r="Z47" s="1"/>
      <c r="AF47" s="1"/>
      <c r="AG47" s="1"/>
      <c r="AH47" s="1"/>
      <c r="AI47" s="1"/>
      <c r="AJ47" s="1"/>
      <c r="AK47" s="1"/>
      <c r="AL47" s="1"/>
    </row>
    <row r="48" spans="1:38" s="17" customFormat="1">
      <c r="A48" s="908" t="s">
        <v>119</v>
      </c>
      <c r="B48" s="908"/>
      <c r="C48" s="908"/>
      <c r="D48" s="908"/>
      <c r="E48" s="908"/>
      <c r="F48" s="908"/>
      <c r="G48" s="908"/>
      <c r="H48" s="908"/>
      <c r="I48" s="908"/>
      <c r="J48" s="908"/>
      <c r="K48" s="908"/>
      <c r="L48" s="908"/>
      <c r="M48" s="908"/>
      <c r="N48" s="908"/>
      <c r="O48" s="908"/>
      <c r="P48" s="908"/>
      <c r="Q48" s="908"/>
      <c r="R48" s="908"/>
      <c r="S48" s="908"/>
      <c r="T48" s="908"/>
      <c r="U48" s="908"/>
      <c r="V48" s="908"/>
      <c r="W48" s="908"/>
      <c r="X48" s="908"/>
      <c r="Y48" s="908"/>
      <c r="Z48" s="1"/>
      <c r="AF48" s="1"/>
      <c r="AG48" s="1"/>
      <c r="AH48" s="1"/>
      <c r="AI48" s="1"/>
      <c r="AJ48" s="1"/>
      <c r="AK48" s="1"/>
      <c r="AL48" s="1"/>
    </row>
  </sheetData>
  <sheetProtection algorithmName="SHA-512" hashValue="zIYCzMBE7wt9wkkG7jv2iRfUcUuevTQLaRQ+4ZJD0FUkBsf4b1y2npYDKqMC2eXNk4NWWhwIUSAjsG+9tQKO6A==" saltValue="wjGP8JnRH8+CvmII8rI7lQ==" spinCount="100000" sheet="1" formatCells="0" formatColumns="0" formatRows="0" insertColumns="0" insertRows="0" deleteColumns="0" deleteRows="0"/>
  <mergeCells count="22">
    <mergeCell ref="A1:Y1"/>
    <mergeCell ref="A2:Y2"/>
    <mergeCell ref="A34:Y35"/>
    <mergeCell ref="A3:X3"/>
    <mergeCell ref="A4:Y30"/>
    <mergeCell ref="A31:C32"/>
    <mergeCell ref="D31:E31"/>
    <mergeCell ref="F31:I31"/>
    <mergeCell ref="J31:K31"/>
    <mergeCell ref="L31:O31"/>
    <mergeCell ref="P31:Q31"/>
    <mergeCell ref="R31:U31"/>
    <mergeCell ref="V31:W31"/>
    <mergeCell ref="X31:Y31"/>
    <mergeCell ref="D32:I32"/>
    <mergeCell ref="J32:Y32"/>
    <mergeCell ref="A48:Y48"/>
    <mergeCell ref="A33:Y33"/>
    <mergeCell ref="A36:Y41"/>
    <mergeCell ref="A47:Y47"/>
    <mergeCell ref="A42:Y43"/>
    <mergeCell ref="A44:Y46"/>
  </mergeCells>
  <phoneticPr fontId="15"/>
  <dataValidations count="1">
    <dataValidation type="list" allowBlank="1" showInputMessage="1" showErrorMessage="1" sqref="D31:E31 J31:K31 P31:Q31 V31:W31" xr:uid="{5FE01B6E-8240-404B-B9A5-9CD5D137DFEF}">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5C02D-7699-4822-9EE1-E7CA5F344239}">
  <sheetPr>
    <tabColor rgb="FF92D050"/>
    <pageSetUpPr fitToPage="1"/>
  </sheetPr>
  <dimension ref="A1:AL48"/>
  <sheetViews>
    <sheetView showGridLines="0" view="pageBreakPreview" zoomScaleNormal="100" zoomScaleSheetLayoutView="100" workbookViewId="0">
      <selection activeCell="C17" sqref="C17:Y17"/>
    </sheetView>
  </sheetViews>
  <sheetFormatPr defaultColWidth="3.08203125" defaultRowHeight="15"/>
  <cols>
    <col min="1" max="26" width="3.08203125" style="1"/>
    <col min="27" max="27" width="8.08203125" style="17" hidden="1" customWidth="1"/>
    <col min="28" max="28" width="19.58203125" style="17" hidden="1" customWidth="1"/>
    <col min="29" max="29" width="5.08203125" style="17" hidden="1" customWidth="1"/>
    <col min="30" max="30" width="12.83203125" style="17" customWidth="1"/>
    <col min="31" max="31" width="10.58203125" style="17" customWidth="1"/>
    <col min="32" max="32" width="3.08203125" style="1" customWidth="1"/>
    <col min="33" max="16384" width="3.08203125" style="1"/>
  </cols>
  <sheetData>
    <row r="1" spans="1:25">
      <c r="A1" s="438" t="s">
        <v>520</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25">
      <c r="A2" s="394" t="s">
        <v>670</v>
      </c>
      <c r="B2" s="394"/>
      <c r="C2" s="394"/>
      <c r="D2" s="394"/>
      <c r="E2" s="394"/>
      <c r="F2" s="394"/>
      <c r="G2" s="394"/>
      <c r="H2" s="394"/>
      <c r="I2" s="394"/>
      <c r="J2" s="394"/>
      <c r="K2" s="394"/>
      <c r="L2" s="394"/>
      <c r="M2" s="394"/>
      <c r="N2" s="394"/>
      <c r="O2" s="394"/>
      <c r="P2" s="394"/>
      <c r="Q2" s="394"/>
      <c r="R2" s="394"/>
      <c r="S2" s="394"/>
      <c r="T2" s="394"/>
      <c r="U2" s="394"/>
      <c r="V2" s="394"/>
      <c r="W2" s="394"/>
      <c r="X2" s="394"/>
      <c r="Y2" s="394"/>
    </row>
    <row r="3" spans="1:25" ht="15.5" thickBot="1">
      <c r="A3" s="394" t="s">
        <v>266</v>
      </c>
      <c r="B3" s="394"/>
      <c r="C3" s="394"/>
      <c r="D3" s="394"/>
      <c r="E3" s="394"/>
      <c r="F3" s="394"/>
      <c r="G3" s="394"/>
      <c r="H3" s="394"/>
      <c r="I3" s="394"/>
      <c r="J3" s="394"/>
      <c r="K3" s="394"/>
      <c r="L3" s="394"/>
      <c r="M3" s="394"/>
      <c r="N3" s="394"/>
      <c r="O3" s="394"/>
      <c r="P3" s="394"/>
      <c r="Q3" s="394"/>
      <c r="R3" s="394"/>
      <c r="S3" s="394"/>
      <c r="T3" s="394"/>
      <c r="U3" s="394"/>
      <c r="V3" s="394"/>
      <c r="W3" s="394"/>
      <c r="X3" s="394"/>
    </row>
    <row r="4" spans="1:25">
      <c r="A4" s="938" t="s">
        <v>149</v>
      </c>
      <c r="B4" s="939"/>
      <c r="C4" s="939"/>
      <c r="D4" s="939"/>
      <c r="E4" s="939"/>
      <c r="F4" s="939"/>
      <c r="G4" s="939"/>
      <c r="H4" s="939"/>
      <c r="I4" s="939"/>
      <c r="J4" s="939"/>
      <c r="K4" s="939"/>
      <c r="L4" s="939"/>
      <c r="M4" s="939"/>
      <c r="N4" s="939"/>
      <c r="O4" s="939"/>
      <c r="P4" s="939"/>
      <c r="Q4" s="939"/>
      <c r="R4" s="939"/>
      <c r="S4" s="939"/>
      <c r="T4" s="939"/>
      <c r="U4" s="939"/>
      <c r="V4" s="939"/>
      <c r="W4" s="939"/>
      <c r="X4" s="939"/>
      <c r="Y4" s="940"/>
    </row>
    <row r="5" spans="1:25">
      <c r="A5" s="941"/>
      <c r="B5" s="491"/>
      <c r="C5" s="491"/>
      <c r="D5" s="491"/>
      <c r="E5" s="491"/>
      <c r="F5" s="491"/>
      <c r="G5" s="491"/>
      <c r="H5" s="491"/>
      <c r="I5" s="491"/>
      <c r="J5" s="491"/>
      <c r="K5" s="491"/>
      <c r="L5" s="491"/>
      <c r="M5" s="491"/>
      <c r="N5" s="491"/>
      <c r="O5" s="491"/>
      <c r="P5" s="491"/>
      <c r="Q5" s="491"/>
      <c r="R5" s="491"/>
      <c r="S5" s="491"/>
      <c r="T5" s="491"/>
      <c r="U5" s="491"/>
      <c r="V5" s="491"/>
      <c r="W5" s="491"/>
      <c r="X5" s="491"/>
      <c r="Y5" s="942"/>
    </row>
    <row r="6" spans="1:25">
      <c r="A6" s="941"/>
      <c r="B6" s="491"/>
      <c r="C6" s="491"/>
      <c r="D6" s="491"/>
      <c r="E6" s="491"/>
      <c r="F6" s="491"/>
      <c r="G6" s="491"/>
      <c r="H6" s="491"/>
      <c r="I6" s="491"/>
      <c r="J6" s="491"/>
      <c r="K6" s="491"/>
      <c r="L6" s="491"/>
      <c r="M6" s="491"/>
      <c r="N6" s="491"/>
      <c r="O6" s="491"/>
      <c r="P6" s="491"/>
      <c r="Q6" s="491"/>
      <c r="R6" s="491"/>
      <c r="S6" s="491"/>
      <c r="T6" s="491"/>
      <c r="U6" s="491"/>
      <c r="V6" s="491"/>
      <c r="W6" s="491"/>
      <c r="X6" s="491"/>
      <c r="Y6" s="942"/>
    </row>
    <row r="7" spans="1:25">
      <c r="A7" s="941"/>
      <c r="B7" s="491"/>
      <c r="C7" s="491"/>
      <c r="D7" s="491"/>
      <c r="E7" s="491"/>
      <c r="F7" s="491"/>
      <c r="G7" s="491"/>
      <c r="H7" s="491"/>
      <c r="I7" s="491"/>
      <c r="J7" s="491"/>
      <c r="K7" s="491"/>
      <c r="L7" s="491"/>
      <c r="M7" s="491"/>
      <c r="N7" s="491"/>
      <c r="O7" s="491"/>
      <c r="P7" s="491"/>
      <c r="Q7" s="491"/>
      <c r="R7" s="491"/>
      <c r="S7" s="491"/>
      <c r="T7" s="491"/>
      <c r="U7" s="491"/>
      <c r="V7" s="491"/>
      <c r="W7" s="491"/>
      <c r="X7" s="491"/>
      <c r="Y7" s="942"/>
    </row>
    <row r="8" spans="1:25">
      <c r="A8" s="941"/>
      <c r="B8" s="491"/>
      <c r="C8" s="491"/>
      <c r="D8" s="491"/>
      <c r="E8" s="491"/>
      <c r="F8" s="491"/>
      <c r="G8" s="491"/>
      <c r="H8" s="491"/>
      <c r="I8" s="491"/>
      <c r="J8" s="491"/>
      <c r="K8" s="491"/>
      <c r="L8" s="491"/>
      <c r="M8" s="491"/>
      <c r="N8" s="491"/>
      <c r="O8" s="491"/>
      <c r="P8" s="491"/>
      <c r="Q8" s="491"/>
      <c r="R8" s="491"/>
      <c r="S8" s="491"/>
      <c r="T8" s="491"/>
      <c r="U8" s="491"/>
      <c r="V8" s="491"/>
      <c r="W8" s="491"/>
      <c r="X8" s="491"/>
      <c r="Y8" s="942"/>
    </row>
    <row r="9" spans="1:25">
      <c r="A9" s="941"/>
      <c r="B9" s="491"/>
      <c r="C9" s="491"/>
      <c r="D9" s="491"/>
      <c r="E9" s="491"/>
      <c r="F9" s="491"/>
      <c r="G9" s="491"/>
      <c r="H9" s="491"/>
      <c r="I9" s="491"/>
      <c r="J9" s="491"/>
      <c r="K9" s="491"/>
      <c r="L9" s="491"/>
      <c r="M9" s="491"/>
      <c r="N9" s="491"/>
      <c r="O9" s="491"/>
      <c r="P9" s="491"/>
      <c r="Q9" s="491"/>
      <c r="R9" s="491"/>
      <c r="S9" s="491"/>
      <c r="T9" s="491"/>
      <c r="U9" s="491"/>
      <c r="V9" s="491"/>
      <c r="W9" s="491"/>
      <c r="X9" s="491"/>
      <c r="Y9" s="942"/>
    </row>
    <row r="10" spans="1:25">
      <c r="A10" s="941"/>
      <c r="B10" s="491"/>
      <c r="C10" s="491"/>
      <c r="D10" s="491"/>
      <c r="E10" s="491"/>
      <c r="F10" s="491"/>
      <c r="G10" s="491"/>
      <c r="H10" s="491"/>
      <c r="I10" s="491"/>
      <c r="J10" s="491"/>
      <c r="K10" s="491"/>
      <c r="L10" s="491"/>
      <c r="M10" s="491"/>
      <c r="N10" s="491"/>
      <c r="O10" s="491"/>
      <c r="P10" s="491"/>
      <c r="Q10" s="491"/>
      <c r="R10" s="491"/>
      <c r="S10" s="491"/>
      <c r="T10" s="491"/>
      <c r="U10" s="491"/>
      <c r="V10" s="491"/>
      <c r="W10" s="491"/>
      <c r="X10" s="491"/>
      <c r="Y10" s="942"/>
    </row>
    <row r="11" spans="1:25">
      <c r="A11" s="941"/>
      <c r="B11" s="491"/>
      <c r="C11" s="491"/>
      <c r="D11" s="491"/>
      <c r="E11" s="491"/>
      <c r="F11" s="491"/>
      <c r="G11" s="491"/>
      <c r="H11" s="491"/>
      <c r="I11" s="491"/>
      <c r="J11" s="491"/>
      <c r="K11" s="491"/>
      <c r="L11" s="491"/>
      <c r="M11" s="491"/>
      <c r="N11" s="491"/>
      <c r="O11" s="491"/>
      <c r="P11" s="491"/>
      <c r="Q11" s="491"/>
      <c r="R11" s="491"/>
      <c r="S11" s="491"/>
      <c r="T11" s="491"/>
      <c r="U11" s="491"/>
      <c r="V11" s="491"/>
      <c r="W11" s="491"/>
      <c r="X11" s="491"/>
      <c r="Y11" s="942"/>
    </row>
    <row r="12" spans="1:25">
      <c r="A12" s="941"/>
      <c r="B12" s="491"/>
      <c r="C12" s="491"/>
      <c r="D12" s="491"/>
      <c r="E12" s="491"/>
      <c r="F12" s="491"/>
      <c r="G12" s="491"/>
      <c r="H12" s="491"/>
      <c r="I12" s="491"/>
      <c r="J12" s="491"/>
      <c r="K12" s="491"/>
      <c r="L12" s="491"/>
      <c r="M12" s="491"/>
      <c r="N12" s="491"/>
      <c r="O12" s="491"/>
      <c r="P12" s="491"/>
      <c r="Q12" s="491"/>
      <c r="R12" s="491"/>
      <c r="S12" s="491"/>
      <c r="T12" s="491"/>
      <c r="U12" s="491"/>
      <c r="V12" s="491"/>
      <c r="W12" s="491"/>
      <c r="X12" s="491"/>
      <c r="Y12" s="942"/>
    </row>
    <row r="13" spans="1:25">
      <c r="A13" s="941"/>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942"/>
    </row>
    <row r="14" spans="1:25">
      <c r="A14" s="941"/>
      <c r="B14" s="491"/>
      <c r="C14" s="491"/>
      <c r="D14" s="491"/>
      <c r="E14" s="491"/>
      <c r="F14" s="491"/>
      <c r="G14" s="491"/>
      <c r="H14" s="491"/>
      <c r="I14" s="491"/>
      <c r="J14" s="491"/>
      <c r="K14" s="491"/>
      <c r="L14" s="491"/>
      <c r="M14" s="491"/>
      <c r="N14" s="491"/>
      <c r="O14" s="491"/>
      <c r="P14" s="491"/>
      <c r="Q14" s="491"/>
      <c r="R14" s="491"/>
      <c r="S14" s="491"/>
      <c r="T14" s="491"/>
      <c r="U14" s="491"/>
      <c r="V14" s="491"/>
      <c r="W14" s="491"/>
      <c r="X14" s="491"/>
      <c r="Y14" s="942"/>
    </row>
    <row r="15" spans="1:25">
      <c r="A15" s="941"/>
      <c r="B15" s="491"/>
      <c r="C15" s="491"/>
      <c r="D15" s="491"/>
      <c r="E15" s="491"/>
      <c r="F15" s="491"/>
      <c r="G15" s="491"/>
      <c r="H15" s="491"/>
      <c r="I15" s="491"/>
      <c r="J15" s="491"/>
      <c r="K15" s="491"/>
      <c r="L15" s="491"/>
      <c r="M15" s="491"/>
      <c r="N15" s="491"/>
      <c r="O15" s="491"/>
      <c r="P15" s="491"/>
      <c r="Q15" s="491"/>
      <c r="R15" s="491"/>
      <c r="S15" s="491"/>
      <c r="T15" s="491"/>
      <c r="U15" s="491"/>
      <c r="V15" s="491"/>
      <c r="W15" s="491"/>
      <c r="X15" s="491"/>
      <c r="Y15" s="942"/>
    </row>
    <row r="16" spans="1:25">
      <c r="A16" s="941"/>
      <c r="B16" s="491"/>
      <c r="C16" s="491"/>
      <c r="D16" s="491"/>
      <c r="E16" s="491"/>
      <c r="F16" s="491"/>
      <c r="G16" s="491"/>
      <c r="H16" s="491"/>
      <c r="I16" s="491"/>
      <c r="J16" s="491"/>
      <c r="K16" s="491"/>
      <c r="L16" s="491"/>
      <c r="M16" s="491"/>
      <c r="N16" s="491"/>
      <c r="O16" s="491"/>
      <c r="P16" s="491"/>
      <c r="Q16" s="491"/>
      <c r="R16" s="491"/>
      <c r="S16" s="491"/>
      <c r="T16" s="491"/>
      <c r="U16" s="491"/>
      <c r="V16" s="491"/>
      <c r="W16" s="491"/>
      <c r="X16" s="491"/>
      <c r="Y16" s="942"/>
    </row>
    <row r="17" spans="1:38">
      <c r="A17" s="941"/>
      <c r="B17" s="491"/>
      <c r="C17" s="491"/>
      <c r="D17" s="491"/>
      <c r="E17" s="491"/>
      <c r="F17" s="491"/>
      <c r="G17" s="491"/>
      <c r="H17" s="491"/>
      <c r="I17" s="491"/>
      <c r="J17" s="491"/>
      <c r="K17" s="491"/>
      <c r="L17" s="491"/>
      <c r="M17" s="491"/>
      <c r="N17" s="491"/>
      <c r="O17" s="491"/>
      <c r="P17" s="491"/>
      <c r="Q17" s="491"/>
      <c r="R17" s="491"/>
      <c r="S17" s="491"/>
      <c r="T17" s="491"/>
      <c r="U17" s="491"/>
      <c r="V17" s="491"/>
      <c r="W17" s="491"/>
      <c r="X17" s="491"/>
      <c r="Y17" s="942"/>
    </row>
    <row r="18" spans="1:38">
      <c r="A18" s="941"/>
      <c r="B18" s="491"/>
      <c r="C18" s="491"/>
      <c r="D18" s="491"/>
      <c r="E18" s="491"/>
      <c r="F18" s="491"/>
      <c r="G18" s="491"/>
      <c r="H18" s="491"/>
      <c r="I18" s="491"/>
      <c r="J18" s="491"/>
      <c r="K18" s="491"/>
      <c r="L18" s="491"/>
      <c r="M18" s="491"/>
      <c r="N18" s="491"/>
      <c r="O18" s="491"/>
      <c r="P18" s="491"/>
      <c r="Q18" s="491"/>
      <c r="R18" s="491"/>
      <c r="S18" s="491"/>
      <c r="T18" s="491"/>
      <c r="U18" s="491"/>
      <c r="V18" s="491"/>
      <c r="W18" s="491"/>
      <c r="X18" s="491"/>
      <c r="Y18" s="942"/>
    </row>
    <row r="19" spans="1:38">
      <c r="A19" s="941"/>
      <c r="B19" s="491"/>
      <c r="C19" s="491"/>
      <c r="D19" s="491"/>
      <c r="E19" s="491"/>
      <c r="F19" s="491"/>
      <c r="G19" s="491"/>
      <c r="H19" s="491"/>
      <c r="I19" s="491"/>
      <c r="J19" s="491"/>
      <c r="K19" s="491"/>
      <c r="L19" s="491"/>
      <c r="M19" s="491"/>
      <c r="N19" s="491"/>
      <c r="O19" s="491"/>
      <c r="P19" s="491"/>
      <c r="Q19" s="491"/>
      <c r="R19" s="491"/>
      <c r="S19" s="491"/>
      <c r="T19" s="491"/>
      <c r="U19" s="491"/>
      <c r="V19" s="491"/>
      <c r="W19" s="491"/>
      <c r="X19" s="491"/>
      <c r="Y19" s="942"/>
    </row>
    <row r="20" spans="1:38">
      <c r="A20" s="941"/>
      <c r="B20" s="491"/>
      <c r="C20" s="491"/>
      <c r="D20" s="491"/>
      <c r="E20" s="491"/>
      <c r="F20" s="491"/>
      <c r="G20" s="491"/>
      <c r="H20" s="491"/>
      <c r="I20" s="491"/>
      <c r="J20" s="491"/>
      <c r="K20" s="491"/>
      <c r="L20" s="491"/>
      <c r="M20" s="491"/>
      <c r="N20" s="491"/>
      <c r="O20" s="491"/>
      <c r="P20" s="491"/>
      <c r="Q20" s="491"/>
      <c r="R20" s="491"/>
      <c r="S20" s="491"/>
      <c r="T20" s="491"/>
      <c r="U20" s="491"/>
      <c r="V20" s="491"/>
      <c r="W20" s="491"/>
      <c r="X20" s="491"/>
      <c r="Y20" s="942"/>
    </row>
    <row r="21" spans="1:38">
      <c r="A21" s="941"/>
      <c r="B21" s="491"/>
      <c r="C21" s="491"/>
      <c r="D21" s="491"/>
      <c r="E21" s="491"/>
      <c r="F21" s="491"/>
      <c r="G21" s="491"/>
      <c r="H21" s="491"/>
      <c r="I21" s="491"/>
      <c r="J21" s="491"/>
      <c r="K21" s="491"/>
      <c r="L21" s="491"/>
      <c r="M21" s="491"/>
      <c r="N21" s="491"/>
      <c r="O21" s="491"/>
      <c r="P21" s="491"/>
      <c r="Q21" s="491"/>
      <c r="R21" s="491"/>
      <c r="S21" s="491"/>
      <c r="T21" s="491"/>
      <c r="U21" s="491"/>
      <c r="V21" s="491"/>
      <c r="W21" s="491"/>
      <c r="X21" s="491"/>
      <c r="Y21" s="942"/>
    </row>
    <row r="22" spans="1:38">
      <c r="A22" s="941"/>
      <c r="B22" s="491"/>
      <c r="C22" s="491"/>
      <c r="D22" s="491"/>
      <c r="E22" s="491"/>
      <c r="F22" s="491"/>
      <c r="G22" s="491"/>
      <c r="H22" s="491"/>
      <c r="I22" s="491"/>
      <c r="J22" s="491"/>
      <c r="K22" s="491"/>
      <c r="L22" s="491"/>
      <c r="M22" s="491"/>
      <c r="N22" s="491"/>
      <c r="O22" s="491"/>
      <c r="P22" s="491"/>
      <c r="Q22" s="491"/>
      <c r="R22" s="491"/>
      <c r="S22" s="491"/>
      <c r="T22" s="491"/>
      <c r="U22" s="491"/>
      <c r="V22" s="491"/>
      <c r="W22" s="491"/>
      <c r="X22" s="491"/>
      <c r="Y22" s="942"/>
    </row>
    <row r="23" spans="1:38">
      <c r="A23" s="941"/>
      <c r="B23" s="491"/>
      <c r="C23" s="491"/>
      <c r="D23" s="491"/>
      <c r="E23" s="491"/>
      <c r="F23" s="491"/>
      <c r="G23" s="491"/>
      <c r="H23" s="491"/>
      <c r="I23" s="491"/>
      <c r="J23" s="491"/>
      <c r="K23" s="491"/>
      <c r="L23" s="491"/>
      <c r="M23" s="491"/>
      <c r="N23" s="491"/>
      <c r="O23" s="491"/>
      <c r="P23" s="491"/>
      <c r="Q23" s="491"/>
      <c r="R23" s="491"/>
      <c r="S23" s="491"/>
      <c r="T23" s="491"/>
      <c r="U23" s="491"/>
      <c r="V23" s="491"/>
      <c r="W23" s="491"/>
      <c r="X23" s="491"/>
      <c r="Y23" s="942"/>
    </row>
    <row r="24" spans="1:38">
      <c r="A24" s="941"/>
      <c r="B24" s="491"/>
      <c r="C24" s="491"/>
      <c r="D24" s="491"/>
      <c r="E24" s="491"/>
      <c r="F24" s="491"/>
      <c r="G24" s="491"/>
      <c r="H24" s="491"/>
      <c r="I24" s="491"/>
      <c r="J24" s="491"/>
      <c r="K24" s="491"/>
      <c r="L24" s="491"/>
      <c r="M24" s="491"/>
      <c r="N24" s="491"/>
      <c r="O24" s="491"/>
      <c r="P24" s="491"/>
      <c r="Q24" s="491"/>
      <c r="R24" s="491"/>
      <c r="S24" s="491"/>
      <c r="T24" s="491"/>
      <c r="U24" s="491"/>
      <c r="V24" s="491"/>
      <c r="W24" s="491"/>
      <c r="X24" s="491"/>
      <c r="Y24" s="942"/>
    </row>
    <row r="25" spans="1:38">
      <c r="A25" s="941"/>
      <c r="B25" s="491"/>
      <c r="C25" s="491"/>
      <c r="D25" s="491"/>
      <c r="E25" s="491"/>
      <c r="F25" s="491"/>
      <c r="G25" s="491"/>
      <c r="H25" s="491"/>
      <c r="I25" s="491"/>
      <c r="J25" s="491"/>
      <c r="K25" s="491"/>
      <c r="L25" s="491"/>
      <c r="M25" s="491"/>
      <c r="N25" s="491"/>
      <c r="O25" s="491"/>
      <c r="P25" s="491"/>
      <c r="Q25" s="491"/>
      <c r="R25" s="491"/>
      <c r="S25" s="491"/>
      <c r="T25" s="491"/>
      <c r="U25" s="491"/>
      <c r="V25" s="491"/>
      <c r="W25" s="491"/>
      <c r="X25" s="491"/>
      <c r="Y25" s="942"/>
    </row>
    <row r="26" spans="1:38">
      <c r="A26" s="941"/>
      <c r="B26" s="491"/>
      <c r="C26" s="491"/>
      <c r="D26" s="491"/>
      <c r="E26" s="491"/>
      <c r="F26" s="491"/>
      <c r="G26" s="491"/>
      <c r="H26" s="491"/>
      <c r="I26" s="491"/>
      <c r="J26" s="491"/>
      <c r="K26" s="491"/>
      <c r="L26" s="491"/>
      <c r="M26" s="491"/>
      <c r="N26" s="491"/>
      <c r="O26" s="491"/>
      <c r="P26" s="491"/>
      <c r="Q26" s="491"/>
      <c r="R26" s="491"/>
      <c r="S26" s="491"/>
      <c r="T26" s="491"/>
      <c r="U26" s="491"/>
      <c r="V26" s="491"/>
      <c r="W26" s="491"/>
      <c r="X26" s="491"/>
      <c r="Y26" s="942"/>
    </row>
    <row r="27" spans="1:38">
      <c r="A27" s="941"/>
      <c r="B27" s="491"/>
      <c r="C27" s="491"/>
      <c r="D27" s="491"/>
      <c r="E27" s="491"/>
      <c r="F27" s="491"/>
      <c r="G27" s="491"/>
      <c r="H27" s="491"/>
      <c r="I27" s="491"/>
      <c r="J27" s="491"/>
      <c r="K27" s="491"/>
      <c r="L27" s="491"/>
      <c r="M27" s="491"/>
      <c r="N27" s="491"/>
      <c r="O27" s="491"/>
      <c r="P27" s="491"/>
      <c r="Q27" s="491"/>
      <c r="R27" s="491"/>
      <c r="S27" s="491"/>
      <c r="T27" s="491"/>
      <c r="U27" s="491"/>
      <c r="V27" s="491"/>
      <c r="W27" s="491"/>
      <c r="X27" s="491"/>
      <c r="Y27" s="942"/>
    </row>
    <row r="28" spans="1:38" s="17" customFormat="1">
      <c r="A28" s="941"/>
      <c r="B28" s="491"/>
      <c r="C28" s="491"/>
      <c r="D28" s="491"/>
      <c r="E28" s="491"/>
      <c r="F28" s="491"/>
      <c r="G28" s="491"/>
      <c r="H28" s="491"/>
      <c r="I28" s="491"/>
      <c r="J28" s="491"/>
      <c r="K28" s="491"/>
      <c r="L28" s="491"/>
      <c r="M28" s="491"/>
      <c r="N28" s="491"/>
      <c r="O28" s="491"/>
      <c r="P28" s="491"/>
      <c r="Q28" s="491"/>
      <c r="R28" s="491"/>
      <c r="S28" s="491"/>
      <c r="T28" s="491"/>
      <c r="U28" s="491"/>
      <c r="V28" s="491"/>
      <c r="W28" s="491"/>
      <c r="X28" s="491"/>
      <c r="Y28" s="942"/>
      <c r="Z28" s="1"/>
      <c r="AF28" s="1"/>
      <c r="AG28" s="1"/>
      <c r="AH28" s="1"/>
      <c r="AI28" s="1"/>
      <c r="AJ28" s="1"/>
      <c r="AK28" s="1"/>
      <c r="AL28" s="1"/>
    </row>
    <row r="29" spans="1:38" s="17" customFormat="1">
      <c r="A29" s="941"/>
      <c r="B29" s="491"/>
      <c r="C29" s="491"/>
      <c r="D29" s="491"/>
      <c r="E29" s="491"/>
      <c r="F29" s="491"/>
      <c r="G29" s="491"/>
      <c r="H29" s="491"/>
      <c r="I29" s="491"/>
      <c r="J29" s="491"/>
      <c r="K29" s="491"/>
      <c r="L29" s="491"/>
      <c r="M29" s="491"/>
      <c r="N29" s="491"/>
      <c r="O29" s="491"/>
      <c r="P29" s="491"/>
      <c r="Q29" s="491"/>
      <c r="R29" s="491"/>
      <c r="S29" s="491"/>
      <c r="T29" s="491"/>
      <c r="U29" s="491"/>
      <c r="V29" s="491"/>
      <c r="W29" s="491"/>
      <c r="X29" s="491"/>
      <c r="Y29" s="942"/>
      <c r="Z29" s="1"/>
      <c r="AF29" s="1"/>
      <c r="AG29" s="1"/>
      <c r="AH29" s="1"/>
      <c r="AI29" s="1"/>
      <c r="AJ29" s="1"/>
      <c r="AK29" s="1"/>
      <c r="AL29" s="1"/>
    </row>
    <row r="30" spans="1:38" s="17" customFormat="1" ht="15.5" thickBot="1">
      <c r="A30" s="941"/>
      <c r="B30" s="491"/>
      <c r="C30" s="491"/>
      <c r="D30" s="491"/>
      <c r="E30" s="491"/>
      <c r="F30" s="491"/>
      <c r="G30" s="491"/>
      <c r="H30" s="491"/>
      <c r="I30" s="491"/>
      <c r="J30" s="491"/>
      <c r="K30" s="491"/>
      <c r="L30" s="491"/>
      <c r="M30" s="491"/>
      <c r="N30" s="491"/>
      <c r="O30" s="491"/>
      <c r="P30" s="491"/>
      <c r="Q30" s="491"/>
      <c r="R30" s="491"/>
      <c r="S30" s="491"/>
      <c r="T30" s="491"/>
      <c r="U30" s="491"/>
      <c r="V30" s="491"/>
      <c r="W30" s="491"/>
      <c r="X30" s="491"/>
      <c r="Y30" s="942"/>
      <c r="Z30" s="1"/>
      <c r="AF30" s="1"/>
      <c r="AG30" s="1"/>
      <c r="AH30" s="1"/>
      <c r="AI30" s="1"/>
      <c r="AJ30" s="1"/>
      <c r="AK30" s="1"/>
      <c r="AL30" s="1"/>
    </row>
    <row r="31" spans="1:38" s="17" customFormat="1" ht="15.75" customHeight="1">
      <c r="A31" s="943" t="s">
        <v>113</v>
      </c>
      <c r="B31" s="944"/>
      <c r="C31" s="945"/>
      <c r="D31" s="949" t="s">
        <v>577</v>
      </c>
      <c r="E31" s="950"/>
      <c r="F31" s="951" t="s">
        <v>114</v>
      </c>
      <c r="G31" s="952"/>
      <c r="H31" s="952"/>
      <c r="I31" s="953"/>
      <c r="J31" s="949" t="s">
        <v>577</v>
      </c>
      <c r="K31" s="950"/>
      <c r="L31" s="951" t="s">
        <v>116</v>
      </c>
      <c r="M31" s="952"/>
      <c r="N31" s="952"/>
      <c r="O31" s="952"/>
      <c r="P31" s="949" t="s">
        <v>577</v>
      </c>
      <c r="Q31" s="950"/>
      <c r="R31" s="951" t="s">
        <v>115</v>
      </c>
      <c r="S31" s="952"/>
      <c r="T31" s="952"/>
      <c r="U31" s="953"/>
      <c r="V31" s="949" t="s">
        <v>577</v>
      </c>
      <c r="W31" s="950"/>
      <c r="X31" s="951" t="s">
        <v>117</v>
      </c>
      <c r="Y31" s="954"/>
      <c r="Z31" s="1"/>
      <c r="AA31" s="22" t="s">
        <v>172</v>
      </c>
      <c r="AB31" s="20" t="s">
        <v>173</v>
      </c>
      <c r="AC31" s="20" t="str">
        <f>D31</f>
        <v>□</v>
      </c>
      <c r="AF31" s="1"/>
      <c r="AG31" s="1"/>
      <c r="AH31" s="1"/>
      <c r="AI31" s="1"/>
      <c r="AJ31" s="1"/>
      <c r="AK31" s="1"/>
      <c r="AL31" s="1"/>
    </row>
    <row r="32" spans="1:38" s="17" customFormat="1" ht="19.5" customHeight="1" thickBot="1">
      <c r="A32" s="946"/>
      <c r="B32" s="947"/>
      <c r="C32" s="948"/>
      <c r="D32" s="955" t="s">
        <v>118</v>
      </c>
      <c r="E32" s="956"/>
      <c r="F32" s="956"/>
      <c r="G32" s="956"/>
      <c r="H32" s="956"/>
      <c r="I32" s="957"/>
      <c r="J32" s="958"/>
      <c r="K32" s="959"/>
      <c r="L32" s="959"/>
      <c r="M32" s="959"/>
      <c r="N32" s="959"/>
      <c r="O32" s="959"/>
      <c r="P32" s="959"/>
      <c r="Q32" s="959"/>
      <c r="R32" s="959"/>
      <c r="S32" s="959"/>
      <c r="T32" s="959"/>
      <c r="U32" s="959"/>
      <c r="V32" s="959"/>
      <c r="W32" s="959"/>
      <c r="X32" s="959"/>
      <c r="Y32" s="960"/>
      <c r="Z32" s="1"/>
      <c r="AA32" s="26"/>
      <c r="AB32" s="20" t="s">
        <v>174</v>
      </c>
      <c r="AC32" s="20" t="str">
        <f>J31</f>
        <v>□</v>
      </c>
      <c r="AF32" s="1"/>
      <c r="AG32" s="1"/>
      <c r="AH32" s="1"/>
      <c r="AI32" s="1"/>
      <c r="AJ32" s="1"/>
      <c r="AK32" s="1"/>
      <c r="AL32" s="1"/>
    </row>
    <row r="33" spans="1:38" s="17" customFormat="1" ht="8.5" customHeight="1" thickBot="1">
      <c r="A33" s="909"/>
      <c r="B33" s="909"/>
      <c r="C33" s="909"/>
      <c r="D33" s="909"/>
      <c r="E33" s="909"/>
      <c r="F33" s="909"/>
      <c r="G33" s="909"/>
      <c r="H33" s="909"/>
      <c r="I33" s="909"/>
      <c r="J33" s="909"/>
      <c r="K33" s="909"/>
      <c r="L33" s="909"/>
      <c r="M33" s="909"/>
      <c r="N33" s="909"/>
      <c r="O33" s="909"/>
      <c r="P33" s="909"/>
      <c r="Q33" s="909"/>
      <c r="R33" s="909"/>
      <c r="S33" s="909"/>
      <c r="T33" s="909"/>
      <c r="U33" s="909"/>
      <c r="V33" s="909"/>
      <c r="W33" s="909"/>
      <c r="X33" s="909"/>
      <c r="Y33" s="909"/>
      <c r="Z33" s="1"/>
      <c r="AA33" s="26"/>
      <c r="AB33" s="20" t="s">
        <v>175</v>
      </c>
      <c r="AC33" s="20" t="str">
        <f>P31</f>
        <v>□</v>
      </c>
      <c r="AF33" s="1"/>
      <c r="AG33" s="1"/>
      <c r="AH33" s="1"/>
      <c r="AI33" s="1"/>
      <c r="AJ33" s="1"/>
      <c r="AK33" s="1"/>
      <c r="AL33" s="1"/>
    </row>
    <row r="34" spans="1:38" s="17" customFormat="1">
      <c r="A34" s="932" t="s">
        <v>648</v>
      </c>
      <c r="B34" s="933"/>
      <c r="C34" s="933"/>
      <c r="D34" s="933"/>
      <c r="E34" s="933"/>
      <c r="F34" s="933"/>
      <c r="G34" s="933"/>
      <c r="H34" s="933"/>
      <c r="I34" s="933"/>
      <c r="J34" s="933"/>
      <c r="K34" s="933"/>
      <c r="L34" s="933"/>
      <c r="M34" s="933"/>
      <c r="N34" s="933"/>
      <c r="O34" s="933"/>
      <c r="P34" s="933"/>
      <c r="Q34" s="933"/>
      <c r="R34" s="933"/>
      <c r="S34" s="933"/>
      <c r="T34" s="933"/>
      <c r="U34" s="933"/>
      <c r="V34" s="933"/>
      <c r="W34" s="933"/>
      <c r="X34" s="933"/>
      <c r="Y34" s="934"/>
      <c r="Z34" s="1"/>
      <c r="AA34" s="27"/>
      <c r="AB34" s="20" t="s">
        <v>117</v>
      </c>
      <c r="AC34" s="20" t="str">
        <f>V31</f>
        <v>□</v>
      </c>
      <c r="AF34" s="1"/>
      <c r="AG34" s="1"/>
      <c r="AH34" s="1"/>
      <c r="AI34" s="1"/>
      <c r="AJ34" s="1"/>
      <c r="AK34" s="1"/>
      <c r="AL34" s="1"/>
    </row>
    <row r="35" spans="1:38" s="17" customFormat="1">
      <c r="A35" s="935"/>
      <c r="B35" s="936"/>
      <c r="C35" s="936"/>
      <c r="D35" s="936"/>
      <c r="E35" s="936"/>
      <c r="F35" s="936"/>
      <c r="G35" s="936"/>
      <c r="H35" s="936"/>
      <c r="I35" s="936"/>
      <c r="J35" s="936"/>
      <c r="K35" s="936"/>
      <c r="L35" s="936"/>
      <c r="M35" s="936"/>
      <c r="N35" s="936"/>
      <c r="O35" s="936"/>
      <c r="P35" s="936"/>
      <c r="Q35" s="936"/>
      <c r="R35" s="936"/>
      <c r="S35" s="936"/>
      <c r="T35" s="936"/>
      <c r="U35" s="936"/>
      <c r="V35" s="936"/>
      <c r="W35" s="936"/>
      <c r="X35" s="936"/>
      <c r="Y35" s="937"/>
      <c r="Z35" s="1"/>
      <c r="AF35" s="1"/>
      <c r="AG35" s="1"/>
      <c r="AH35" s="1"/>
      <c r="AI35" s="1"/>
      <c r="AJ35" s="1"/>
      <c r="AK35" s="1"/>
      <c r="AL35" s="1"/>
    </row>
    <row r="36" spans="1:38" s="17" customFormat="1">
      <c r="A36" s="910"/>
      <c r="B36" s="911"/>
      <c r="C36" s="911"/>
      <c r="D36" s="911"/>
      <c r="E36" s="911"/>
      <c r="F36" s="911"/>
      <c r="G36" s="911"/>
      <c r="H36" s="911"/>
      <c r="I36" s="911"/>
      <c r="J36" s="911"/>
      <c r="K36" s="911"/>
      <c r="L36" s="911"/>
      <c r="M36" s="911"/>
      <c r="N36" s="911"/>
      <c r="O36" s="911"/>
      <c r="P36" s="911"/>
      <c r="Q36" s="911"/>
      <c r="R36" s="911"/>
      <c r="S36" s="911"/>
      <c r="T36" s="911"/>
      <c r="U36" s="911"/>
      <c r="V36" s="911"/>
      <c r="W36" s="911"/>
      <c r="X36" s="911"/>
      <c r="Y36" s="912"/>
      <c r="Z36" s="1"/>
      <c r="AF36" s="1"/>
      <c r="AG36" s="1"/>
      <c r="AH36" s="1"/>
      <c r="AI36" s="1"/>
      <c r="AJ36" s="1"/>
      <c r="AK36" s="1"/>
      <c r="AL36" s="1"/>
    </row>
    <row r="37" spans="1:38" s="17" customFormat="1">
      <c r="A37" s="910"/>
      <c r="B37" s="911"/>
      <c r="C37" s="911"/>
      <c r="D37" s="911"/>
      <c r="E37" s="911"/>
      <c r="F37" s="911"/>
      <c r="G37" s="911"/>
      <c r="H37" s="911"/>
      <c r="I37" s="911"/>
      <c r="J37" s="911"/>
      <c r="K37" s="911"/>
      <c r="L37" s="911"/>
      <c r="M37" s="911"/>
      <c r="N37" s="911"/>
      <c r="O37" s="911"/>
      <c r="P37" s="911"/>
      <c r="Q37" s="911"/>
      <c r="R37" s="911"/>
      <c r="S37" s="911"/>
      <c r="T37" s="911"/>
      <c r="U37" s="911"/>
      <c r="V37" s="911"/>
      <c r="W37" s="911"/>
      <c r="X37" s="911"/>
      <c r="Y37" s="912"/>
      <c r="Z37" s="1"/>
      <c r="AF37" s="1"/>
      <c r="AG37" s="1"/>
      <c r="AH37" s="1"/>
      <c r="AI37" s="1"/>
      <c r="AJ37" s="1"/>
      <c r="AK37" s="1"/>
      <c r="AL37" s="1"/>
    </row>
    <row r="38" spans="1:38" s="17" customFormat="1">
      <c r="A38" s="910"/>
      <c r="B38" s="911"/>
      <c r="C38" s="911"/>
      <c r="D38" s="911"/>
      <c r="E38" s="911"/>
      <c r="F38" s="911"/>
      <c r="G38" s="911"/>
      <c r="H38" s="911"/>
      <c r="I38" s="911"/>
      <c r="J38" s="911"/>
      <c r="K38" s="911"/>
      <c r="L38" s="911"/>
      <c r="M38" s="911"/>
      <c r="N38" s="911"/>
      <c r="O38" s="911"/>
      <c r="P38" s="911"/>
      <c r="Q38" s="911"/>
      <c r="R38" s="911"/>
      <c r="S38" s="911"/>
      <c r="T38" s="911"/>
      <c r="U38" s="911"/>
      <c r="V38" s="911"/>
      <c r="W38" s="911"/>
      <c r="X38" s="911"/>
      <c r="Y38" s="912"/>
      <c r="Z38" s="1"/>
      <c r="AF38" s="1"/>
      <c r="AG38" s="1"/>
      <c r="AH38" s="1"/>
      <c r="AI38" s="1"/>
      <c r="AJ38" s="1"/>
      <c r="AK38" s="1"/>
      <c r="AL38" s="1"/>
    </row>
    <row r="39" spans="1:38" s="17" customFormat="1">
      <c r="A39" s="910"/>
      <c r="B39" s="911"/>
      <c r="C39" s="911"/>
      <c r="D39" s="911"/>
      <c r="E39" s="911"/>
      <c r="F39" s="911"/>
      <c r="G39" s="911"/>
      <c r="H39" s="911"/>
      <c r="I39" s="911"/>
      <c r="J39" s="911"/>
      <c r="K39" s="911"/>
      <c r="L39" s="911"/>
      <c r="M39" s="911"/>
      <c r="N39" s="911"/>
      <c r="O39" s="911"/>
      <c r="P39" s="911"/>
      <c r="Q39" s="911"/>
      <c r="R39" s="911"/>
      <c r="S39" s="911"/>
      <c r="T39" s="911"/>
      <c r="U39" s="911"/>
      <c r="V39" s="911"/>
      <c r="W39" s="911"/>
      <c r="X39" s="911"/>
      <c r="Y39" s="912"/>
      <c r="Z39" s="1"/>
      <c r="AF39" s="1"/>
      <c r="AG39" s="1"/>
      <c r="AH39" s="1"/>
      <c r="AI39" s="1"/>
      <c r="AJ39" s="1"/>
      <c r="AK39" s="1"/>
      <c r="AL39" s="1"/>
    </row>
    <row r="40" spans="1:38" s="17" customFormat="1">
      <c r="A40" s="910"/>
      <c r="B40" s="911"/>
      <c r="C40" s="911"/>
      <c r="D40" s="911"/>
      <c r="E40" s="911"/>
      <c r="F40" s="911"/>
      <c r="G40" s="911"/>
      <c r="H40" s="911"/>
      <c r="I40" s="911"/>
      <c r="J40" s="911"/>
      <c r="K40" s="911"/>
      <c r="L40" s="911"/>
      <c r="M40" s="911"/>
      <c r="N40" s="911"/>
      <c r="O40" s="911"/>
      <c r="P40" s="911"/>
      <c r="Q40" s="911"/>
      <c r="R40" s="911"/>
      <c r="S40" s="911"/>
      <c r="T40" s="911"/>
      <c r="U40" s="911"/>
      <c r="V40" s="911"/>
      <c r="W40" s="911"/>
      <c r="X40" s="911"/>
      <c r="Y40" s="912"/>
      <c r="Z40" s="1"/>
      <c r="AF40" s="1"/>
      <c r="AG40" s="1"/>
      <c r="AH40" s="1"/>
      <c r="AI40" s="1"/>
      <c r="AJ40" s="1"/>
      <c r="AK40" s="1"/>
      <c r="AL40" s="1"/>
    </row>
    <row r="41" spans="1:38" s="17" customFormat="1" ht="15.5" thickBot="1">
      <c r="A41" s="913"/>
      <c r="B41" s="914"/>
      <c r="C41" s="914"/>
      <c r="D41" s="914"/>
      <c r="E41" s="914"/>
      <c r="F41" s="914"/>
      <c r="G41" s="914"/>
      <c r="H41" s="914"/>
      <c r="I41" s="914"/>
      <c r="J41" s="914"/>
      <c r="K41" s="914"/>
      <c r="L41" s="914"/>
      <c r="M41" s="914"/>
      <c r="N41" s="914"/>
      <c r="O41" s="914"/>
      <c r="P41" s="914"/>
      <c r="Q41" s="914"/>
      <c r="R41" s="914"/>
      <c r="S41" s="914"/>
      <c r="T41" s="914"/>
      <c r="U41" s="914"/>
      <c r="V41" s="914"/>
      <c r="W41" s="914"/>
      <c r="X41" s="914"/>
      <c r="Y41" s="915"/>
      <c r="Z41" s="1"/>
      <c r="AF41" s="1"/>
      <c r="AG41" s="1"/>
      <c r="AH41" s="1"/>
      <c r="AI41" s="1"/>
      <c r="AJ41" s="1"/>
      <c r="AK41" s="1"/>
      <c r="AL41" s="1"/>
    </row>
    <row r="42" spans="1:38" s="17" customFormat="1">
      <c r="A42" s="919" t="s">
        <v>640</v>
      </c>
      <c r="B42" s="920"/>
      <c r="C42" s="920"/>
      <c r="D42" s="920"/>
      <c r="E42" s="920"/>
      <c r="F42" s="920"/>
      <c r="G42" s="920"/>
      <c r="H42" s="920"/>
      <c r="I42" s="920"/>
      <c r="J42" s="920"/>
      <c r="K42" s="920"/>
      <c r="L42" s="920"/>
      <c r="M42" s="920"/>
      <c r="N42" s="920"/>
      <c r="O42" s="920"/>
      <c r="P42" s="920"/>
      <c r="Q42" s="920"/>
      <c r="R42" s="920"/>
      <c r="S42" s="920"/>
      <c r="T42" s="920"/>
      <c r="U42" s="920"/>
      <c r="V42" s="920"/>
      <c r="W42" s="920"/>
      <c r="X42" s="920"/>
      <c r="Y42" s="921"/>
      <c r="Z42" s="1"/>
      <c r="AF42" s="1"/>
      <c r="AG42" s="1"/>
      <c r="AH42" s="1"/>
      <c r="AI42" s="1"/>
      <c r="AJ42" s="1"/>
      <c r="AK42" s="1"/>
      <c r="AL42" s="1"/>
    </row>
    <row r="43" spans="1:38" s="17" customFormat="1">
      <c r="A43" s="922"/>
      <c r="B43" s="923"/>
      <c r="C43" s="923"/>
      <c r="D43" s="923"/>
      <c r="E43" s="923"/>
      <c r="F43" s="923"/>
      <c r="G43" s="923"/>
      <c r="H43" s="923"/>
      <c r="I43" s="923"/>
      <c r="J43" s="923"/>
      <c r="K43" s="923"/>
      <c r="L43" s="923"/>
      <c r="M43" s="923"/>
      <c r="N43" s="923"/>
      <c r="O43" s="923"/>
      <c r="P43" s="923"/>
      <c r="Q43" s="923"/>
      <c r="R43" s="923"/>
      <c r="S43" s="923"/>
      <c r="T43" s="923"/>
      <c r="U43" s="923"/>
      <c r="V43" s="923"/>
      <c r="W43" s="923"/>
      <c r="X43" s="923"/>
      <c r="Y43" s="924"/>
      <c r="Z43" s="1"/>
      <c r="AF43" s="1"/>
      <c r="AG43" s="1"/>
      <c r="AH43" s="1"/>
      <c r="AI43" s="1"/>
      <c r="AJ43" s="1"/>
      <c r="AK43" s="1"/>
      <c r="AL43" s="1"/>
    </row>
    <row r="44" spans="1:38" s="17" customFormat="1">
      <c r="A44" s="925"/>
      <c r="B44" s="926"/>
      <c r="C44" s="926"/>
      <c r="D44" s="926"/>
      <c r="E44" s="926"/>
      <c r="F44" s="926"/>
      <c r="G44" s="926"/>
      <c r="H44" s="926"/>
      <c r="I44" s="926"/>
      <c r="J44" s="926"/>
      <c r="K44" s="926"/>
      <c r="L44" s="926"/>
      <c r="M44" s="926"/>
      <c r="N44" s="926"/>
      <c r="O44" s="926"/>
      <c r="P44" s="926"/>
      <c r="Q44" s="926"/>
      <c r="R44" s="926"/>
      <c r="S44" s="926"/>
      <c r="T44" s="926"/>
      <c r="U44" s="926"/>
      <c r="V44" s="926"/>
      <c r="W44" s="926"/>
      <c r="X44" s="926"/>
      <c r="Y44" s="927"/>
      <c r="Z44" s="1"/>
      <c r="AF44" s="1"/>
      <c r="AG44" s="1"/>
      <c r="AH44" s="1"/>
      <c r="AI44" s="1"/>
      <c r="AJ44" s="1"/>
      <c r="AK44" s="1"/>
      <c r="AL44" s="1"/>
    </row>
    <row r="45" spans="1:38" s="17" customFormat="1">
      <c r="A45" s="928"/>
      <c r="B45" s="926"/>
      <c r="C45" s="926"/>
      <c r="D45" s="926"/>
      <c r="E45" s="926"/>
      <c r="F45" s="926"/>
      <c r="G45" s="926"/>
      <c r="H45" s="926"/>
      <c r="I45" s="926"/>
      <c r="J45" s="926"/>
      <c r="K45" s="926"/>
      <c r="L45" s="926"/>
      <c r="M45" s="926"/>
      <c r="N45" s="926"/>
      <c r="O45" s="926"/>
      <c r="P45" s="926"/>
      <c r="Q45" s="926"/>
      <c r="R45" s="926"/>
      <c r="S45" s="926"/>
      <c r="T45" s="926"/>
      <c r="U45" s="926"/>
      <c r="V45" s="926"/>
      <c r="W45" s="926"/>
      <c r="X45" s="926"/>
      <c r="Y45" s="927"/>
      <c r="Z45" s="1"/>
      <c r="AF45" s="1"/>
      <c r="AG45" s="1"/>
      <c r="AH45" s="1"/>
      <c r="AI45" s="1"/>
      <c r="AJ45" s="1"/>
      <c r="AK45" s="1"/>
      <c r="AL45" s="1"/>
    </row>
    <row r="46" spans="1:38" s="17" customFormat="1" ht="15.5" thickBot="1">
      <c r="A46" s="929"/>
      <c r="B46" s="930"/>
      <c r="C46" s="930"/>
      <c r="D46" s="930"/>
      <c r="E46" s="930"/>
      <c r="F46" s="930"/>
      <c r="G46" s="930"/>
      <c r="H46" s="930"/>
      <c r="I46" s="930"/>
      <c r="J46" s="930"/>
      <c r="K46" s="930"/>
      <c r="L46" s="930"/>
      <c r="M46" s="930"/>
      <c r="N46" s="930"/>
      <c r="O46" s="930"/>
      <c r="P46" s="930"/>
      <c r="Q46" s="930"/>
      <c r="R46" s="930"/>
      <c r="S46" s="930"/>
      <c r="T46" s="930"/>
      <c r="U46" s="930"/>
      <c r="V46" s="930"/>
      <c r="W46" s="930"/>
      <c r="X46" s="930"/>
      <c r="Y46" s="931"/>
      <c r="Z46" s="1"/>
      <c r="AF46" s="1"/>
      <c r="AG46" s="1"/>
      <c r="AH46" s="1"/>
      <c r="AI46" s="1"/>
      <c r="AJ46" s="1"/>
      <c r="AK46" s="1"/>
      <c r="AL46" s="1"/>
    </row>
    <row r="47" spans="1:38" s="17" customFormat="1" ht="15.5" thickBot="1">
      <c r="A47" s="916" t="s">
        <v>55</v>
      </c>
      <c r="B47" s="917"/>
      <c r="C47" s="917"/>
      <c r="D47" s="917"/>
      <c r="E47" s="917"/>
      <c r="F47" s="917"/>
      <c r="G47" s="917"/>
      <c r="H47" s="917"/>
      <c r="I47" s="917"/>
      <c r="J47" s="917"/>
      <c r="K47" s="917"/>
      <c r="L47" s="917"/>
      <c r="M47" s="917"/>
      <c r="N47" s="917"/>
      <c r="O47" s="917"/>
      <c r="P47" s="917"/>
      <c r="Q47" s="917"/>
      <c r="R47" s="917"/>
      <c r="S47" s="917"/>
      <c r="T47" s="917"/>
      <c r="U47" s="917"/>
      <c r="V47" s="917"/>
      <c r="W47" s="917"/>
      <c r="X47" s="917"/>
      <c r="Y47" s="918"/>
      <c r="Z47" s="1"/>
      <c r="AF47" s="1"/>
      <c r="AG47" s="1"/>
      <c r="AH47" s="1"/>
      <c r="AI47" s="1"/>
      <c r="AJ47" s="1"/>
      <c r="AK47" s="1"/>
      <c r="AL47" s="1"/>
    </row>
    <row r="48" spans="1:38" s="17" customFormat="1">
      <c r="A48" s="908" t="s">
        <v>119</v>
      </c>
      <c r="B48" s="908"/>
      <c r="C48" s="908"/>
      <c r="D48" s="908"/>
      <c r="E48" s="908"/>
      <c r="F48" s="908"/>
      <c r="G48" s="908"/>
      <c r="H48" s="908"/>
      <c r="I48" s="908"/>
      <c r="J48" s="908"/>
      <c r="K48" s="908"/>
      <c r="L48" s="908"/>
      <c r="M48" s="908"/>
      <c r="N48" s="908"/>
      <c r="O48" s="908"/>
      <c r="P48" s="908"/>
      <c r="Q48" s="908"/>
      <c r="R48" s="908"/>
      <c r="S48" s="908"/>
      <c r="T48" s="908"/>
      <c r="U48" s="908"/>
      <c r="V48" s="908"/>
      <c r="W48" s="908"/>
      <c r="X48" s="908"/>
      <c r="Y48" s="908"/>
      <c r="Z48" s="1"/>
      <c r="AF48" s="1"/>
      <c r="AG48" s="1"/>
      <c r="AH48" s="1"/>
      <c r="AI48" s="1"/>
      <c r="AJ48" s="1"/>
      <c r="AK48" s="1"/>
      <c r="AL48" s="1"/>
    </row>
  </sheetData>
  <sheetProtection algorithmName="SHA-512" hashValue="zIYCzMBE7wt9wkkG7jv2iRfUcUuevTQLaRQ+4ZJD0FUkBsf4b1y2npYDKqMC2eXNk4NWWhwIUSAjsG+9tQKO6A==" saltValue="wjGP8JnRH8+CvmII8rI7lQ==" spinCount="100000" sheet="1" formatCells="0" formatColumns="0" formatRows="0" insertColumns="0" insertRows="0" deleteColumns="0" deleteRows="0"/>
  <mergeCells count="22">
    <mergeCell ref="A48:Y48"/>
    <mergeCell ref="R31:U31"/>
    <mergeCell ref="V31:W31"/>
    <mergeCell ref="X31:Y31"/>
    <mergeCell ref="D32:I32"/>
    <mergeCell ref="J32:Y32"/>
    <mergeCell ref="A33:Y33"/>
    <mergeCell ref="A34:Y35"/>
    <mergeCell ref="A36:Y41"/>
    <mergeCell ref="A42:Y43"/>
    <mergeCell ref="A44:Y46"/>
    <mergeCell ref="A47:Y47"/>
    <mergeCell ref="A1:Y1"/>
    <mergeCell ref="A2:Y2"/>
    <mergeCell ref="A3:X3"/>
    <mergeCell ref="A4:Y30"/>
    <mergeCell ref="A31:C32"/>
    <mergeCell ref="D31:E31"/>
    <mergeCell ref="F31:I31"/>
    <mergeCell ref="J31:K31"/>
    <mergeCell ref="L31:O31"/>
    <mergeCell ref="P31:Q31"/>
  </mergeCells>
  <phoneticPr fontId="15"/>
  <dataValidations count="1">
    <dataValidation type="list" allowBlank="1" showInputMessage="1" showErrorMessage="1" sqref="D31:E31 J31:K31 P31:Q31 V31:W31" xr:uid="{79BA4413-44A2-4077-A550-B06F6B8B7E28}">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98ADE-FE51-4E3E-A940-723F609A9E5B}">
  <sheetPr>
    <tabColor rgb="FF92D050"/>
    <pageSetUpPr fitToPage="1"/>
  </sheetPr>
  <dimension ref="A1:AC189"/>
  <sheetViews>
    <sheetView showGridLines="0" view="pageBreakPreview" topLeftCell="A36" zoomScaleNormal="100" zoomScaleSheetLayoutView="100" workbookViewId="0">
      <selection activeCell="C17" sqref="C17:Y17"/>
    </sheetView>
  </sheetViews>
  <sheetFormatPr defaultColWidth="3.08203125" defaultRowHeight="15"/>
  <cols>
    <col min="1" max="26" width="3.08203125" style="1"/>
    <col min="27" max="27" width="10.83203125" style="1" hidden="1" customWidth="1"/>
    <col min="28" max="28" width="15.33203125" style="1" hidden="1" customWidth="1"/>
    <col min="29" max="29" width="4.08203125" style="1" hidden="1" customWidth="1"/>
    <col min="30" max="30" width="8.58203125" style="1" customWidth="1"/>
    <col min="31" max="32" width="3.08203125" style="1" customWidth="1"/>
    <col min="33" max="16384" width="3.08203125" style="1"/>
  </cols>
  <sheetData>
    <row r="1" spans="1:25">
      <c r="A1" s="438" t="s">
        <v>520</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25" ht="16.5" customHeight="1">
      <c r="A2" s="431" t="s">
        <v>268</v>
      </c>
      <c r="B2" s="431"/>
      <c r="C2" s="431"/>
      <c r="D2" s="431"/>
      <c r="E2" s="431"/>
      <c r="F2" s="431"/>
      <c r="G2" s="431"/>
      <c r="H2" s="431"/>
      <c r="I2" s="431"/>
      <c r="J2" s="431"/>
      <c r="K2" s="431"/>
      <c r="L2" s="431"/>
      <c r="M2" s="431"/>
      <c r="N2" s="431"/>
      <c r="O2" s="431"/>
      <c r="P2" s="431"/>
      <c r="Q2" s="431"/>
      <c r="R2" s="431"/>
      <c r="S2" s="431"/>
      <c r="T2" s="431"/>
      <c r="U2" s="431"/>
      <c r="V2" s="431"/>
      <c r="W2" s="431"/>
      <c r="X2" s="431"/>
      <c r="Y2" s="431"/>
    </row>
    <row r="3" spans="1:25" ht="15.5" thickBot="1">
      <c r="A3" s="394" t="s">
        <v>120</v>
      </c>
      <c r="B3" s="394"/>
      <c r="C3" s="394"/>
      <c r="D3" s="394"/>
      <c r="E3" s="394"/>
      <c r="F3" s="394"/>
      <c r="G3" s="394"/>
      <c r="H3" s="394"/>
      <c r="I3" s="394"/>
      <c r="J3" s="394"/>
      <c r="K3" s="394"/>
      <c r="L3" s="394"/>
      <c r="M3" s="394"/>
      <c r="N3" s="394"/>
      <c r="O3" s="394"/>
      <c r="P3" s="394"/>
      <c r="Q3" s="394"/>
      <c r="R3" s="394"/>
      <c r="S3" s="394"/>
      <c r="T3" s="394"/>
      <c r="U3" s="394"/>
      <c r="V3" s="394"/>
      <c r="W3" s="394"/>
      <c r="X3" s="394"/>
    </row>
    <row r="4" spans="1:25">
      <c r="A4" s="964" t="s">
        <v>112</v>
      </c>
      <c r="B4" s="939"/>
      <c r="C4" s="939"/>
      <c r="D4" s="939"/>
      <c r="E4" s="939"/>
      <c r="F4" s="939"/>
      <c r="G4" s="939"/>
      <c r="H4" s="939"/>
      <c r="I4" s="939"/>
      <c r="J4" s="939"/>
      <c r="K4" s="939"/>
      <c r="L4" s="939"/>
      <c r="M4" s="939"/>
      <c r="N4" s="939"/>
      <c r="O4" s="939"/>
      <c r="P4" s="939"/>
      <c r="Q4" s="939"/>
      <c r="R4" s="939"/>
      <c r="S4" s="939"/>
      <c r="T4" s="939"/>
      <c r="U4" s="939"/>
      <c r="V4" s="939"/>
      <c r="W4" s="939"/>
      <c r="X4" s="939"/>
      <c r="Y4" s="940"/>
    </row>
    <row r="5" spans="1:25">
      <c r="A5" s="941"/>
      <c r="B5" s="491"/>
      <c r="C5" s="491"/>
      <c r="D5" s="491"/>
      <c r="E5" s="491"/>
      <c r="F5" s="491"/>
      <c r="G5" s="491"/>
      <c r="H5" s="491"/>
      <c r="I5" s="491"/>
      <c r="J5" s="491"/>
      <c r="K5" s="491"/>
      <c r="L5" s="491"/>
      <c r="M5" s="491"/>
      <c r="N5" s="491"/>
      <c r="O5" s="491"/>
      <c r="P5" s="491"/>
      <c r="Q5" s="491"/>
      <c r="R5" s="491"/>
      <c r="S5" s="491"/>
      <c r="T5" s="491"/>
      <c r="U5" s="491"/>
      <c r="V5" s="491"/>
      <c r="W5" s="491"/>
      <c r="X5" s="491"/>
      <c r="Y5" s="942"/>
    </row>
    <row r="6" spans="1:25">
      <c r="A6" s="941"/>
      <c r="B6" s="491"/>
      <c r="C6" s="491"/>
      <c r="D6" s="491"/>
      <c r="E6" s="491"/>
      <c r="F6" s="491"/>
      <c r="G6" s="491"/>
      <c r="H6" s="491"/>
      <c r="I6" s="491"/>
      <c r="J6" s="491"/>
      <c r="K6" s="491"/>
      <c r="L6" s="491"/>
      <c r="M6" s="491"/>
      <c r="N6" s="491"/>
      <c r="O6" s="491"/>
      <c r="P6" s="491"/>
      <c r="Q6" s="491"/>
      <c r="R6" s="491"/>
      <c r="S6" s="491"/>
      <c r="T6" s="491"/>
      <c r="U6" s="491"/>
      <c r="V6" s="491"/>
      <c r="W6" s="491"/>
      <c r="X6" s="491"/>
      <c r="Y6" s="942"/>
    </row>
    <row r="7" spans="1:25">
      <c r="A7" s="941"/>
      <c r="B7" s="491"/>
      <c r="C7" s="491"/>
      <c r="D7" s="491"/>
      <c r="E7" s="491"/>
      <c r="F7" s="491"/>
      <c r="G7" s="491"/>
      <c r="H7" s="491"/>
      <c r="I7" s="491"/>
      <c r="J7" s="491"/>
      <c r="K7" s="491"/>
      <c r="L7" s="491"/>
      <c r="M7" s="491"/>
      <c r="N7" s="491"/>
      <c r="O7" s="491"/>
      <c r="P7" s="491"/>
      <c r="Q7" s="491"/>
      <c r="R7" s="491"/>
      <c r="S7" s="491"/>
      <c r="T7" s="491"/>
      <c r="U7" s="491"/>
      <c r="V7" s="491"/>
      <c r="W7" s="491"/>
      <c r="X7" s="491"/>
      <c r="Y7" s="942"/>
    </row>
    <row r="8" spans="1:25">
      <c r="A8" s="941"/>
      <c r="B8" s="491"/>
      <c r="C8" s="491"/>
      <c r="D8" s="491"/>
      <c r="E8" s="491"/>
      <c r="F8" s="491"/>
      <c r="G8" s="491"/>
      <c r="H8" s="491"/>
      <c r="I8" s="491"/>
      <c r="J8" s="491"/>
      <c r="K8" s="491"/>
      <c r="L8" s="491"/>
      <c r="M8" s="491"/>
      <c r="N8" s="491"/>
      <c r="O8" s="491"/>
      <c r="P8" s="491"/>
      <c r="Q8" s="491"/>
      <c r="R8" s="491"/>
      <c r="S8" s="491"/>
      <c r="T8" s="491"/>
      <c r="U8" s="491"/>
      <c r="V8" s="491"/>
      <c r="W8" s="491"/>
      <c r="X8" s="491"/>
      <c r="Y8" s="942"/>
    </row>
    <row r="9" spans="1:25">
      <c r="A9" s="941"/>
      <c r="B9" s="491"/>
      <c r="C9" s="491"/>
      <c r="D9" s="491"/>
      <c r="E9" s="491"/>
      <c r="F9" s="491"/>
      <c r="G9" s="491"/>
      <c r="H9" s="491"/>
      <c r="I9" s="491"/>
      <c r="J9" s="491"/>
      <c r="K9" s="491"/>
      <c r="L9" s="491"/>
      <c r="M9" s="491"/>
      <c r="N9" s="491"/>
      <c r="O9" s="491"/>
      <c r="P9" s="491"/>
      <c r="Q9" s="491"/>
      <c r="R9" s="491"/>
      <c r="S9" s="491"/>
      <c r="T9" s="491"/>
      <c r="U9" s="491"/>
      <c r="V9" s="491"/>
      <c r="W9" s="491"/>
      <c r="X9" s="491"/>
      <c r="Y9" s="942"/>
    </row>
    <row r="10" spans="1:25">
      <c r="A10" s="941"/>
      <c r="B10" s="491"/>
      <c r="C10" s="491"/>
      <c r="D10" s="491"/>
      <c r="E10" s="491"/>
      <c r="F10" s="491"/>
      <c r="G10" s="491"/>
      <c r="H10" s="491"/>
      <c r="I10" s="491"/>
      <c r="J10" s="491"/>
      <c r="K10" s="491"/>
      <c r="L10" s="491"/>
      <c r="M10" s="491"/>
      <c r="N10" s="491"/>
      <c r="O10" s="491"/>
      <c r="P10" s="491"/>
      <c r="Q10" s="491"/>
      <c r="R10" s="491"/>
      <c r="S10" s="491"/>
      <c r="T10" s="491"/>
      <c r="U10" s="491"/>
      <c r="V10" s="491"/>
      <c r="W10" s="491"/>
      <c r="X10" s="491"/>
      <c r="Y10" s="942"/>
    </row>
    <row r="11" spans="1:25">
      <c r="A11" s="941"/>
      <c r="B11" s="491"/>
      <c r="C11" s="491"/>
      <c r="D11" s="491"/>
      <c r="E11" s="491"/>
      <c r="F11" s="491"/>
      <c r="G11" s="491"/>
      <c r="H11" s="491"/>
      <c r="I11" s="491"/>
      <c r="J11" s="491"/>
      <c r="K11" s="491"/>
      <c r="L11" s="491"/>
      <c r="M11" s="491"/>
      <c r="N11" s="491"/>
      <c r="O11" s="491"/>
      <c r="P11" s="491"/>
      <c r="Q11" s="491"/>
      <c r="R11" s="491"/>
      <c r="S11" s="491"/>
      <c r="T11" s="491"/>
      <c r="U11" s="491"/>
      <c r="V11" s="491"/>
      <c r="W11" s="491"/>
      <c r="X11" s="491"/>
      <c r="Y11" s="942"/>
    </row>
    <row r="12" spans="1:25">
      <c r="A12" s="941"/>
      <c r="B12" s="491"/>
      <c r="C12" s="491"/>
      <c r="D12" s="491"/>
      <c r="E12" s="491"/>
      <c r="F12" s="491"/>
      <c r="G12" s="491"/>
      <c r="H12" s="491"/>
      <c r="I12" s="491"/>
      <c r="J12" s="491"/>
      <c r="K12" s="491"/>
      <c r="L12" s="491"/>
      <c r="M12" s="491"/>
      <c r="N12" s="491"/>
      <c r="O12" s="491"/>
      <c r="P12" s="491"/>
      <c r="Q12" s="491"/>
      <c r="R12" s="491"/>
      <c r="S12" s="491"/>
      <c r="T12" s="491"/>
      <c r="U12" s="491"/>
      <c r="V12" s="491"/>
      <c r="W12" s="491"/>
      <c r="X12" s="491"/>
      <c r="Y12" s="942"/>
    </row>
    <row r="13" spans="1:25">
      <c r="A13" s="941"/>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942"/>
    </row>
    <row r="14" spans="1:25">
      <c r="A14" s="941"/>
      <c r="B14" s="491"/>
      <c r="C14" s="491"/>
      <c r="D14" s="491"/>
      <c r="E14" s="491"/>
      <c r="F14" s="491"/>
      <c r="G14" s="491"/>
      <c r="H14" s="491"/>
      <c r="I14" s="491"/>
      <c r="J14" s="491"/>
      <c r="K14" s="491"/>
      <c r="L14" s="491"/>
      <c r="M14" s="491"/>
      <c r="N14" s="491"/>
      <c r="O14" s="491"/>
      <c r="P14" s="491"/>
      <c r="Q14" s="491"/>
      <c r="R14" s="491"/>
      <c r="S14" s="491"/>
      <c r="T14" s="491"/>
      <c r="U14" s="491"/>
      <c r="V14" s="491"/>
      <c r="W14" s="491"/>
      <c r="X14" s="491"/>
      <c r="Y14" s="942"/>
    </row>
    <row r="15" spans="1:25">
      <c r="A15" s="941"/>
      <c r="B15" s="491"/>
      <c r="C15" s="491"/>
      <c r="D15" s="491"/>
      <c r="E15" s="491"/>
      <c r="F15" s="491"/>
      <c r="G15" s="491"/>
      <c r="H15" s="491"/>
      <c r="I15" s="491"/>
      <c r="J15" s="491"/>
      <c r="K15" s="491"/>
      <c r="L15" s="491"/>
      <c r="M15" s="491"/>
      <c r="N15" s="491"/>
      <c r="O15" s="491"/>
      <c r="P15" s="491"/>
      <c r="Q15" s="491"/>
      <c r="R15" s="491"/>
      <c r="S15" s="491"/>
      <c r="T15" s="491"/>
      <c r="U15" s="491"/>
      <c r="V15" s="491"/>
      <c r="W15" s="491"/>
      <c r="X15" s="491"/>
      <c r="Y15" s="942"/>
    </row>
    <row r="16" spans="1:25">
      <c r="A16" s="941"/>
      <c r="B16" s="491"/>
      <c r="C16" s="491"/>
      <c r="D16" s="491"/>
      <c r="E16" s="491"/>
      <c r="F16" s="491"/>
      <c r="G16" s="491"/>
      <c r="H16" s="491"/>
      <c r="I16" s="491"/>
      <c r="J16" s="491"/>
      <c r="K16" s="491"/>
      <c r="L16" s="491"/>
      <c r="M16" s="491"/>
      <c r="N16" s="491"/>
      <c r="O16" s="491"/>
      <c r="P16" s="491"/>
      <c r="Q16" s="491"/>
      <c r="R16" s="491"/>
      <c r="S16" s="491"/>
      <c r="T16" s="491"/>
      <c r="U16" s="491"/>
      <c r="V16" s="491"/>
      <c r="W16" s="491"/>
      <c r="X16" s="491"/>
      <c r="Y16" s="942"/>
    </row>
    <row r="17" spans="1:29">
      <c r="A17" s="941"/>
      <c r="B17" s="491"/>
      <c r="C17" s="491"/>
      <c r="D17" s="491"/>
      <c r="E17" s="491"/>
      <c r="F17" s="491"/>
      <c r="G17" s="491"/>
      <c r="H17" s="491"/>
      <c r="I17" s="491"/>
      <c r="J17" s="491"/>
      <c r="K17" s="491"/>
      <c r="L17" s="491"/>
      <c r="M17" s="491"/>
      <c r="N17" s="491"/>
      <c r="O17" s="491"/>
      <c r="P17" s="491"/>
      <c r="Q17" s="491"/>
      <c r="R17" s="491"/>
      <c r="S17" s="491"/>
      <c r="T17" s="491"/>
      <c r="U17" s="491"/>
      <c r="V17" s="491"/>
      <c r="W17" s="491"/>
      <c r="X17" s="491"/>
      <c r="Y17" s="942"/>
    </row>
    <row r="18" spans="1:29">
      <c r="A18" s="941"/>
      <c r="B18" s="491"/>
      <c r="C18" s="491"/>
      <c r="D18" s="491"/>
      <c r="E18" s="491"/>
      <c r="F18" s="491"/>
      <c r="G18" s="491"/>
      <c r="H18" s="491"/>
      <c r="I18" s="491"/>
      <c r="J18" s="491"/>
      <c r="K18" s="491"/>
      <c r="L18" s="491"/>
      <c r="M18" s="491"/>
      <c r="N18" s="491"/>
      <c r="O18" s="491"/>
      <c r="P18" s="491"/>
      <c r="Q18" s="491"/>
      <c r="R18" s="491"/>
      <c r="S18" s="491"/>
      <c r="T18" s="491"/>
      <c r="U18" s="491"/>
      <c r="V18" s="491"/>
      <c r="W18" s="491"/>
      <c r="X18" s="491"/>
      <c r="Y18" s="942"/>
    </row>
    <row r="19" spans="1:29">
      <c r="A19" s="941"/>
      <c r="B19" s="491"/>
      <c r="C19" s="491"/>
      <c r="D19" s="491"/>
      <c r="E19" s="491"/>
      <c r="F19" s="491"/>
      <c r="G19" s="491"/>
      <c r="H19" s="491"/>
      <c r="I19" s="491"/>
      <c r="J19" s="491"/>
      <c r="K19" s="491"/>
      <c r="L19" s="491"/>
      <c r="M19" s="491"/>
      <c r="N19" s="491"/>
      <c r="O19" s="491"/>
      <c r="P19" s="491"/>
      <c r="Q19" s="491"/>
      <c r="R19" s="491"/>
      <c r="S19" s="491"/>
      <c r="T19" s="491"/>
      <c r="U19" s="491"/>
      <c r="V19" s="491"/>
      <c r="W19" s="491"/>
      <c r="X19" s="491"/>
      <c r="Y19" s="942"/>
    </row>
    <row r="20" spans="1:29">
      <c r="A20" s="941"/>
      <c r="B20" s="491"/>
      <c r="C20" s="491"/>
      <c r="D20" s="491"/>
      <c r="E20" s="491"/>
      <c r="F20" s="491"/>
      <c r="G20" s="491"/>
      <c r="H20" s="491"/>
      <c r="I20" s="491"/>
      <c r="J20" s="491"/>
      <c r="K20" s="491"/>
      <c r="L20" s="491"/>
      <c r="M20" s="491"/>
      <c r="N20" s="491"/>
      <c r="O20" s="491"/>
      <c r="P20" s="491"/>
      <c r="Q20" s="491"/>
      <c r="R20" s="491"/>
      <c r="S20" s="491"/>
      <c r="T20" s="491"/>
      <c r="U20" s="491"/>
      <c r="V20" s="491"/>
      <c r="W20" s="491"/>
      <c r="X20" s="491"/>
      <c r="Y20" s="942"/>
    </row>
    <row r="21" spans="1:29">
      <c r="A21" s="941"/>
      <c r="B21" s="491"/>
      <c r="C21" s="491"/>
      <c r="D21" s="491"/>
      <c r="E21" s="491"/>
      <c r="F21" s="491"/>
      <c r="G21" s="491"/>
      <c r="H21" s="491"/>
      <c r="I21" s="491"/>
      <c r="J21" s="491"/>
      <c r="K21" s="491"/>
      <c r="L21" s="491"/>
      <c r="M21" s="491"/>
      <c r="N21" s="491"/>
      <c r="O21" s="491"/>
      <c r="P21" s="491"/>
      <c r="Q21" s="491"/>
      <c r="R21" s="491"/>
      <c r="S21" s="491"/>
      <c r="T21" s="491"/>
      <c r="U21" s="491"/>
      <c r="V21" s="491"/>
      <c r="W21" s="491"/>
      <c r="X21" s="491"/>
      <c r="Y21" s="942"/>
    </row>
    <row r="22" spans="1:29">
      <c r="A22" s="941"/>
      <c r="B22" s="491"/>
      <c r="C22" s="491"/>
      <c r="D22" s="491"/>
      <c r="E22" s="491"/>
      <c r="F22" s="491"/>
      <c r="G22" s="491"/>
      <c r="H22" s="491"/>
      <c r="I22" s="491"/>
      <c r="J22" s="491"/>
      <c r="K22" s="491"/>
      <c r="L22" s="491"/>
      <c r="M22" s="491"/>
      <c r="N22" s="491"/>
      <c r="O22" s="491"/>
      <c r="P22" s="491"/>
      <c r="Q22" s="491"/>
      <c r="R22" s="491"/>
      <c r="S22" s="491"/>
      <c r="T22" s="491"/>
      <c r="U22" s="491"/>
      <c r="V22" s="491"/>
      <c r="W22" s="491"/>
      <c r="X22" s="491"/>
      <c r="Y22" s="942"/>
    </row>
    <row r="23" spans="1:29">
      <c r="A23" s="941"/>
      <c r="B23" s="491"/>
      <c r="C23" s="491"/>
      <c r="D23" s="491"/>
      <c r="E23" s="491"/>
      <c r="F23" s="491"/>
      <c r="G23" s="491"/>
      <c r="H23" s="491"/>
      <c r="I23" s="491"/>
      <c r="J23" s="491"/>
      <c r="K23" s="491"/>
      <c r="L23" s="491"/>
      <c r="M23" s="491"/>
      <c r="N23" s="491"/>
      <c r="O23" s="491"/>
      <c r="P23" s="491"/>
      <c r="Q23" s="491"/>
      <c r="R23" s="491"/>
      <c r="S23" s="491"/>
      <c r="T23" s="491"/>
      <c r="U23" s="491"/>
      <c r="V23" s="491"/>
      <c r="W23" s="491"/>
      <c r="X23" s="491"/>
      <c r="Y23" s="942"/>
    </row>
    <row r="24" spans="1:29">
      <c r="A24" s="941"/>
      <c r="B24" s="491"/>
      <c r="C24" s="491"/>
      <c r="D24" s="491"/>
      <c r="E24" s="491"/>
      <c r="F24" s="491"/>
      <c r="G24" s="491"/>
      <c r="H24" s="491"/>
      <c r="I24" s="491"/>
      <c r="J24" s="491"/>
      <c r="K24" s="491"/>
      <c r="L24" s="491"/>
      <c r="M24" s="491"/>
      <c r="N24" s="491"/>
      <c r="O24" s="491"/>
      <c r="P24" s="491"/>
      <c r="Q24" s="491"/>
      <c r="R24" s="491"/>
      <c r="S24" s="491"/>
      <c r="T24" s="491"/>
      <c r="U24" s="491"/>
      <c r="V24" s="491"/>
      <c r="W24" s="491"/>
      <c r="X24" s="491"/>
      <c r="Y24" s="942"/>
    </row>
    <row r="25" spans="1:29">
      <c r="A25" s="941"/>
      <c r="B25" s="491"/>
      <c r="C25" s="491"/>
      <c r="D25" s="491"/>
      <c r="E25" s="491"/>
      <c r="F25" s="491"/>
      <c r="G25" s="491"/>
      <c r="H25" s="491"/>
      <c r="I25" s="491"/>
      <c r="J25" s="491"/>
      <c r="K25" s="491"/>
      <c r="L25" s="491"/>
      <c r="M25" s="491"/>
      <c r="N25" s="491"/>
      <c r="O25" s="491"/>
      <c r="P25" s="491"/>
      <c r="Q25" s="491"/>
      <c r="R25" s="491"/>
      <c r="S25" s="491"/>
      <c r="T25" s="491"/>
      <c r="U25" s="491"/>
      <c r="V25" s="491"/>
      <c r="W25" s="491"/>
      <c r="X25" s="491"/>
      <c r="Y25" s="942"/>
    </row>
    <row r="26" spans="1:29">
      <c r="A26" s="941"/>
      <c r="B26" s="491"/>
      <c r="C26" s="491"/>
      <c r="D26" s="491"/>
      <c r="E26" s="491"/>
      <c r="F26" s="491"/>
      <c r="G26" s="491"/>
      <c r="H26" s="491"/>
      <c r="I26" s="491"/>
      <c r="J26" s="491"/>
      <c r="K26" s="491"/>
      <c r="L26" s="491"/>
      <c r="M26" s="491"/>
      <c r="N26" s="491"/>
      <c r="O26" s="491"/>
      <c r="P26" s="491"/>
      <c r="Q26" s="491"/>
      <c r="R26" s="491"/>
      <c r="S26" s="491"/>
      <c r="T26" s="491"/>
      <c r="U26" s="491"/>
      <c r="V26" s="491"/>
      <c r="W26" s="491"/>
      <c r="X26" s="491"/>
      <c r="Y26" s="942"/>
    </row>
    <row r="27" spans="1:29">
      <c r="A27" s="941"/>
      <c r="B27" s="491"/>
      <c r="C27" s="491"/>
      <c r="D27" s="491"/>
      <c r="E27" s="491"/>
      <c r="F27" s="491"/>
      <c r="G27" s="491"/>
      <c r="H27" s="491"/>
      <c r="I27" s="491"/>
      <c r="J27" s="491"/>
      <c r="K27" s="491"/>
      <c r="L27" s="491"/>
      <c r="M27" s="491"/>
      <c r="N27" s="491"/>
      <c r="O27" s="491"/>
      <c r="P27" s="491"/>
      <c r="Q27" s="491"/>
      <c r="R27" s="491"/>
      <c r="S27" s="491"/>
      <c r="T27" s="491"/>
      <c r="U27" s="491"/>
      <c r="V27" s="491"/>
      <c r="W27" s="491"/>
      <c r="X27" s="491"/>
      <c r="Y27" s="942"/>
    </row>
    <row r="28" spans="1:29">
      <c r="A28" s="941"/>
      <c r="B28" s="491"/>
      <c r="C28" s="491"/>
      <c r="D28" s="491"/>
      <c r="E28" s="491"/>
      <c r="F28" s="491"/>
      <c r="G28" s="491"/>
      <c r="H28" s="491"/>
      <c r="I28" s="491"/>
      <c r="J28" s="491"/>
      <c r="K28" s="491"/>
      <c r="L28" s="491"/>
      <c r="M28" s="491"/>
      <c r="N28" s="491"/>
      <c r="O28" s="491"/>
      <c r="P28" s="491"/>
      <c r="Q28" s="491"/>
      <c r="R28" s="491"/>
      <c r="S28" s="491"/>
      <c r="T28" s="491"/>
      <c r="U28" s="491"/>
      <c r="V28" s="491"/>
      <c r="W28" s="491"/>
      <c r="X28" s="491"/>
      <c r="Y28" s="942"/>
    </row>
    <row r="29" spans="1:29">
      <c r="A29" s="941"/>
      <c r="B29" s="491"/>
      <c r="C29" s="491"/>
      <c r="D29" s="491"/>
      <c r="E29" s="491"/>
      <c r="F29" s="491"/>
      <c r="G29" s="491"/>
      <c r="H29" s="491"/>
      <c r="I29" s="491"/>
      <c r="J29" s="491"/>
      <c r="K29" s="491"/>
      <c r="L29" s="491"/>
      <c r="M29" s="491"/>
      <c r="N29" s="491"/>
      <c r="O29" s="491"/>
      <c r="P29" s="491"/>
      <c r="Q29" s="491"/>
      <c r="R29" s="491"/>
      <c r="S29" s="491"/>
      <c r="T29" s="491"/>
      <c r="U29" s="491"/>
      <c r="V29" s="491"/>
      <c r="W29" s="491"/>
      <c r="X29" s="491"/>
      <c r="Y29" s="942"/>
    </row>
    <row r="30" spans="1:29">
      <c r="A30" s="941"/>
      <c r="B30" s="491"/>
      <c r="C30" s="491"/>
      <c r="D30" s="491"/>
      <c r="E30" s="491"/>
      <c r="F30" s="491"/>
      <c r="G30" s="491"/>
      <c r="H30" s="491"/>
      <c r="I30" s="491"/>
      <c r="J30" s="491"/>
      <c r="K30" s="491"/>
      <c r="L30" s="491"/>
      <c r="M30" s="491"/>
      <c r="N30" s="491"/>
      <c r="O30" s="491"/>
      <c r="P30" s="491"/>
      <c r="Q30" s="491"/>
      <c r="R30" s="491"/>
      <c r="S30" s="491"/>
      <c r="T30" s="491"/>
      <c r="U30" s="491"/>
      <c r="V30" s="491"/>
      <c r="W30" s="491"/>
      <c r="X30" s="491"/>
      <c r="Y30" s="942"/>
    </row>
    <row r="31" spans="1:29" ht="15.5" thickBot="1">
      <c r="A31" s="965"/>
      <c r="B31" s="966"/>
      <c r="C31" s="966"/>
      <c r="D31" s="966"/>
      <c r="E31" s="966"/>
      <c r="F31" s="966"/>
      <c r="G31" s="966"/>
      <c r="H31" s="966"/>
      <c r="I31" s="966"/>
      <c r="J31" s="966"/>
      <c r="K31" s="966"/>
      <c r="L31" s="966"/>
      <c r="M31" s="966"/>
      <c r="N31" s="966"/>
      <c r="O31" s="966"/>
      <c r="P31" s="966"/>
      <c r="Q31" s="966"/>
      <c r="R31" s="966"/>
      <c r="S31" s="966"/>
      <c r="T31" s="966"/>
      <c r="U31" s="966"/>
      <c r="V31" s="966"/>
      <c r="W31" s="966"/>
      <c r="X31" s="966"/>
      <c r="Y31" s="967"/>
    </row>
    <row r="32" spans="1:29">
      <c r="A32" s="943" t="s">
        <v>113</v>
      </c>
      <c r="B32" s="944"/>
      <c r="C32" s="945"/>
      <c r="D32" s="962" t="s">
        <v>577</v>
      </c>
      <c r="E32" s="963"/>
      <c r="F32" s="951" t="s">
        <v>114</v>
      </c>
      <c r="G32" s="952"/>
      <c r="H32" s="952"/>
      <c r="I32" s="953"/>
      <c r="J32" s="962" t="s">
        <v>577</v>
      </c>
      <c r="K32" s="963"/>
      <c r="L32" s="951" t="s">
        <v>116</v>
      </c>
      <c r="M32" s="952"/>
      <c r="N32" s="952"/>
      <c r="O32" s="952"/>
      <c r="P32" s="962" t="s">
        <v>577</v>
      </c>
      <c r="Q32" s="963"/>
      <c r="R32" s="951" t="s">
        <v>115</v>
      </c>
      <c r="S32" s="952"/>
      <c r="T32" s="952"/>
      <c r="U32" s="953"/>
      <c r="V32" s="962" t="s">
        <v>577</v>
      </c>
      <c r="W32" s="963"/>
      <c r="X32" s="951" t="s">
        <v>117</v>
      </c>
      <c r="Y32" s="954"/>
      <c r="AA32" s="22" t="s">
        <v>176</v>
      </c>
      <c r="AB32" s="20" t="s">
        <v>173</v>
      </c>
      <c r="AC32" s="20" t="str">
        <f>D32</f>
        <v>□</v>
      </c>
    </row>
    <row r="33" spans="1:29" ht="19.5" customHeight="1" thickBot="1">
      <c r="A33" s="946"/>
      <c r="B33" s="947"/>
      <c r="C33" s="948"/>
      <c r="D33" s="955" t="s">
        <v>118</v>
      </c>
      <c r="E33" s="956"/>
      <c r="F33" s="956"/>
      <c r="G33" s="956"/>
      <c r="H33" s="956"/>
      <c r="I33" s="956"/>
      <c r="J33" s="958"/>
      <c r="K33" s="959"/>
      <c r="L33" s="959"/>
      <c r="M33" s="959"/>
      <c r="N33" s="959"/>
      <c r="O33" s="959"/>
      <c r="P33" s="959"/>
      <c r="Q33" s="959"/>
      <c r="R33" s="959"/>
      <c r="S33" s="959"/>
      <c r="T33" s="959"/>
      <c r="U33" s="959"/>
      <c r="V33" s="959"/>
      <c r="W33" s="959"/>
      <c r="X33" s="959"/>
      <c r="Y33" s="960"/>
      <c r="AA33" s="26"/>
      <c r="AB33" s="20" t="s">
        <v>174</v>
      </c>
      <c r="AC33" s="20" t="str">
        <f>J32</f>
        <v>□</v>
      </c>
    </row>
    <row r="34" spans="1:29" ht="15.5" thickBot="1">
      <c r="A34" s="972"/>
      <c r="B34" s="972"/>
      <c r="C34" s="972"/>
      <c r="D34" s="972"/>
      <c r="E34" s="972"/>
      <c r="F34" s="972"/>
      <c r="G34" s="972"/>
      <c r="H34" s="972"/>
      <c r="I34" s="972"/>
      <c r="J34" s="972"/>
      <c r="K34" s="972"/>
      <c r="L34" s="972"/>
      <c r="M34" s="972"/>
      <c r="N34" s="972"/>
      <c r="O34" s="972"/>
      <c r="P34" s="972"/>
      <c r="Q34" s="972"/>
      <c r="R34" s="972"/>
      <c r="S34" s="972"/>
      <c r="T34" s="972"/>
      <c r="U34" s="972"/>
      <c r="V34" s="972"/>
      <c r="W34" s="972"/>
      <c r="X34" s="972"/>
      <c r="Y34" s="972"/>
      <c r="AA34" s="26"/>
      <c r="AB34" s="20" t="s">
        <v>175</v>
      </c>
      <c r="AC34" s="20" t="str">
        <f>P32</f>
        <v>□</v>
      </c>
    </row>
    <row r="35" spans="1:29" ht="15" customHeight="1">
      <c r="A35" s="919" t="s">
        <v>648</v>
      </c>
      <c r="B35" s="973"/>
      <c r="C35" s="973"/>
      <c r="D35" s="973"/>
      <c r="E35" s="973"/>
      <c r="F35" s="973"/>
      <c r="G35" s="973"/>
      <c r="H35" s="973"/>
      <c r="I35" s="973"/>
      <c r="J35" s="973"/>
      <c r="K35" s="973"/>
      <c r="L35" s="973"/>
      <c r="M35" s="973"/>
      <c r="N35" s="973"/>
      <c r="O35" s="973"/>
      <c r="P35" s="973"/>
      <c r="Q35" s="973"/>
      <c r="R35" s="973"/>
      <c r="S35" s="973"/>
      <c r="T35" s="973"/>
      <c r="U35" s="973"/>
      <c r="V35" s="973"/>
      <c r="W35" s="973"/>
      <c r="X35" s="973"/>
      <c r="Y35" s="974"/>
      <c r="AA35" s="27"/>
      <c r="AB35" s="20" t="s">
        <v>117</v>
      </c>
      <c r="AC35" s="20" t="str">
        <f>V32</f>
        <v>□</v>
      </c>
    </row>
    <row r="36" spans="1:29">
      <c r="A36" s="975"/>
      <c r="B36" s="976"/>
      <c r="C36" s="976"/>
      <c r="D36" s="976"/>
      <c r="E36" s="976"/>
      <c r="F36" s="976"/>
      <c r="G36" s="976"/>
      <c r="H36" s="976"/>
      <c r="I36" s="976"/>
      <c r="J36" s="976"/>
      <c r="K36" s="976"/>
      <c r="L36" s="976"/>
      <c r="M36" s="976"/>
      <c r="N36" s="976"/>
      <c r="O36" s="976"/>
      <c r="P36" s="976"/>
      <c r="Q36" s="976"/>
      <c r="R36" s="976"/>
      <c r="S36" s="976"/>
      <c r="T36" s="976"/>
      <c r="U36" s="976"/>
      <c r="V36" s="976"/>
      <c r="W36" s="976"/>
      <c r="X36" s="976"/>
      <c r="Y36" s="977"/>
    </row>
    <row r="37" spans="1:29">
      <c r="A37" s="910"/>
      <c r="B37" s="911"/>
      <c r="C37" s="911"/>
      <c r="D37" s="911"/>
      <c r="E37" s="911"/>
      <c r="F37" s="911"/>
      <c r="G37" s="911"/>
      <c r="H37" s="911"/>
      <c r="I37" s="911"/>
      <c r="J37" s="911"/>
      <c r="K37" s="911"/>
      <c r="L37" s="911"/>
      <c r="M37" s="911"/>
      <c r="N37" s="911"/>
      <c r="O37" s="911"/>
      <c r="P37" s="911"/>
      <c r="Q37" s="911"/>
      <c r="R37" s="911"/>
      <c r="S37" s="911"/>
      <c r="T37" s="911"/>
      <c r="U37" s="911"/>
      <c r="V37" s="911"/>
      <c r="W37" s="911"/>
      <c r="X37" s="911"/>
      <c r="Y37" s="912"/>
    </row>
    <row r="38" spans="1:29">
      <c r="A38" s="910"/>
      <c r="B38" s="911"/>
      <c r="C38" s="911"/>
      <c r="D38" s="911"/>
      <c r="E38" s="911"/>
      <c r="F38" s="911"/>
      <c r="G38" s="911"/>
      <c r="H38" s="911"/>
      <c r="I38" s="911"/>
      <c r="J38" s="911"/>
      <c r="K38" s="911"/>
      <c r="L38" s="911"/>
      <c r="M38" s="911"/>
      <c r="N38" s="911"/>
      <c r="O38" s="911"/>
      <c r="P38" s="911"/>
      <c r="Q38" s="911"/>
      <c r="R38" s="911"/>
      <c r="S38" s="911"/>
      <c r="T38" s="911"/>
      <c r="U38" s="911"/>
      <c r="V38" s="911"/>
      <c r="W38" s="911"/>
      <c r="X38" s="911"/>
      <c r="Y38" s="912"/>
    </row>
    <row r="39" spans="1:29">
      <c r="A39" s="910"/>
      <c r="B39" s="911"/>
      <c r="C39" s="911"/>
      <c r="D39" s="911"/>
      <c r="E39" s="911"/>
      <c r="F39" s="911"/>
      <c r="G39" s="911"/>
      <c r="H39" s="911"/>
      <c r="I39" s="911"/>
      <c r="J39" s="911"/>
      <c r="K39" s="911"/>
      <c r="L39" s="911"/>
      <c r="M39" s="911"/>
      <c r="N39" s="911"/>
      <c r="O39" s="911"/>
      <c r="P39" s="911"/>
      <c r="Q39" s="911"/>
      <c r="R39" s="911"/>
      <c r="S39" s="911"/>
      <c r="T39" s="911"/>
      <c r="U39" s="911"/>
      <c r="V39" s="911"/>
      <c r="W39" s="911"/>
      <c r="X39" s="911"/>
      <c r="Y39" s="912"/>
    </row>
    <row r="40" spans="1:29">
      <c r="A40" s="910"/>
      <c r="B40" s="911"/>
      <c r="C40" s="911"/>
      <c r="D40" s="911"/>
      <c r="E40" s="911"/>
      <c r="F40" s="911"/>
      <c r="G40" s="911"/>
      <c r="H40" s="911"/>
      <c r="I40" s="911"/>
      <c r="J40" s="911"/>
      <c r="K40" s="911"/>
      <c r="L40" s="911"/>
      <c r="M40" s="911"/>
      <c r="N40" s="911"/>
      <c r="O40" s="911"/>
      <c r="P40" s="911"/>
      <c r="Q40" s="911"/>
      <c r="R40" s="911"/>
      <c r="S40" s="911"/>
      <c r="T40" s="911"/>
      <c r="U40" s="911"/>
      <c r="V40" s="911"/>
      <c r="W40" s="911"/>
      <c r="X40" s="911"/>
      <c r="Y40" s="912"/>
    </row>
    <row r="41" spans="1:29">
      <c r="A41" s="910"/>
      <c r="B41" s="911"/>
      <c r="C41" s="911"/>
      <c r="D41" s="911"/>
      <c r="E41" s="911"/>
      <c r="F41" s="911"/>
      <c r="G41" s="911"/>
      <c r="H41" s="911"/>
      <c r="I41" s="911"/>
      <c r="J41" s="911"/>
      <c r="K41" s="911"/>
      <c r="L41" s="911"/>
      <c r="M41" s="911"/>
      <c r="N41" s="911"/>
      <c r="O41" s="911"/>
      <c r="P41" s="911"/>
      <c r="Q41" s="911"/>
      <c r="R41" s="911"/>
      <c r="S41" s="911"/>
      <c r="T41" s="911"/>
      <c r="U41" s="911"/>
      <c r="V41" s="911"/>
      <c r="W41" s="911"/>
      <c r="X41" s="911"/>
      <c r="Y41" s="912"/>
    </row>
    <row r="42" spans="1:29" ht="15.5" thickBot="1">
      <c r="A42" s="913"/>
      <c r="B42" s="914"/>
      <c r="C42" s="914"/>
      <c r="D42" s="914"/>
      <c r="E42" s="914"/>
      <c r="F42" s="914"/>
      <c r="G42" s="914"/>
      <c r="H42" s="914"/>
      <c r="I42" s="914"/>
      <c r="J42" s="914"/>
      <c r="K42" s="914"/>
      <c r="L42" s="914"/>
      <c r="M42" s="914"/>
      <c r="N42" s="914"/>
      <c r="O42" s="914"/>
      <c r="P42" s="914"/>
      <c r="Q42" s="914"/>
      <c r="R42" s="914"/>
      <c r="S42" s="914"/>
      <c r="T42" s="914"/>
      <c r="U42" s="914"/>
      <c r="V42" s="914"/>
      <c r="W42" s="914"/>
      <c r="X42" s="914"/>
      <c r="Y42" s="915"/>
    </row>
    <row r="43" spans="1:29" ht="15" customHeight="1">
      <c r="A43" s="919" t="s">
        <v>640</v>
      </c>
      <c r="B43" s="978"/>
      <c r="C43" s="978"/>
      <c r="D43" s="978"/>
      <c r="E43" s="978"/>
      <c r="F43" s="978"/>
      <c r="G43" s="978"/>
      <c r="H43" s="978"/>
      <c r="I43" s="978"/>
      <c r="J43" s="978"/>
      <c r="K43" s="978"/>
      <c r="L43" s="978"/>
      <c r="M43" s="978"/>
      <c r="N43" s="978"/>
      <c r="O43" s="978"/>
      <c r="P43" s="978"/>
      <c r="Q43" s="978"/>
      <c r="R43" s="978"/>
      <c r="S43" s="978"/>
      <c r="T43" s="978"/>
      <c r="U43" s="978"/>
      <c r="V43" s="978"/>
      <c r="W43" s="978"/>
      <c r="X43" s="978"/>
      <c r="Y43" s="979"/>
    </row>
    <row r="44" spans="1:29" ht="15" customHeight="1">
      <c r="A44" s="980"/>
      <c r="B44" s="981"/>
      <c r="C44" s="981"/>
      <c r="D44" s="981"/>
      <c r="E44" s="981"/>
      <c r="F44" s="981"/>
      <c r="G44" s="981"/>
      <c r="H44" s="981"/>
      <c r="I44" s="981"/>
      <c r="J44" s="981"/>
      <c r="K44" s="981"/>
      <c r="L44" s="981"/>
      <c r="M44" s="981"/>
      <c r="N44" s="981"/>
      <c r="O44" s="981"/>
      <c r="P44" s="981"/>
      <c r="Q44" s="981"/>
      <c r="R44" s="981"/>
      <c r="S44" s="981"/>
      <c r="T44" s="981"/>
      <c r="U44" s="981"/>
      <c r="V44" s="981"/>
      <c r="W44" s="981"/>
      <c r="X44" s="981"/>
      <c r="Y44" s="982"/>
    </row>
    <row r="45" spans="1:29">
      <c r="A45" s="925"/>
      <c r="B45" s="643"/>
      <c r="C45" s="643"/>
      <c r="D45" s="643"/>
      <c r="E45" s="643"/>
      <c r="F45" s="643"/>
      <c r="G45" s="643"/>
      <c r="H45" s="643"/>
      <c r="I45" s="643"/>
      <c r="J45" s="643"/>
      <c r="K45" s="643"/>
      <c r="L45" s="643"/>
      <c r="M45" s="643"/>
      <c r="N45" s="643"/>
      <c r="O45" s="643"/>
      <c r="P45" s="643"/>
      <c r="Q45" s="643"/>
      <c r="R45" s="643"/>
      <c r="S45" s="643"/>
      <c r="T45" s="643"/>
      <c r="U45" s="643"/>
      <c r="V45" s="643"/>
      <c r="W45" s="643"/>
      <c r="X45" s="643"/>
      <c r="Y45" s="644"/>
    </row>
    <row r="46" spans="1:29">
      <c r="A46" s="645"/>
      <c r="B46" s="643"/>
      <c r="C46" s="643"/>
      <c r="D46" s="643"/>
      <c r="E46" s="643"/>
      <c r="F46" s="643"/>
      <c r="G46" s="643"/>
      <c r="H46" s="643"/>
      <c r="I46" s="643"/>
      <c r="J46" s="643"/>
      <c r="K46" s="643"/>
      <c r="L46" s="643"/>
      <c r="M46" s="643"/>
      <c r="N46" s="643"/>
      <c r="O46" s="643"/>
      <c r="P46" s="643"/>
      <c r="Q46" s="643"/>
      <c r="R46" s="643"/>
      <c r="S46" s="643"/>
      <c r="T46" s="643"/>
      <c r="U46" s="643"/>
      <c r="V46" s="643"/>
      <c r="W46" s="643"/>
      <c r="X46" s="643"/>
      <c r="Y46" s="644"/>
    </row>
    <row r="47" spans="1:29" ht="15.5" thickBot="1">
      <c r="A47" s="834"/>
      <c r="B47" s="835"/>
      <c r="C47" s="835"/>
      <c r="D47" s="835"/>
      <c r="E47" s="835"/>
      <c r="F47" s="835"/>
      <c r="G47" s="835"/>
      <c r="H47" s="835"/>
      <c r="I47" s="835"/>
      <c r="J47" s="835"/>
      <c r="K47" s="835"/>
      <c r="L47" s="835"/>
      <c r="M47" s="835"/>
      <c r="N47" s="835"/>
      <c r="O47" s="835"/>
      <c r="P47" s="835"/>
      <c r="Q47" s="835"/>
      <c r="R47" s="835"/>
      <c r="S47" s="835"/>
      <c r="T47" s="835"/>
      <c r="U47" s="835"/>
      <c r="V47" s="835"/>
      <c r="W47" s="835"/>
      <c r="X47" s="835"/>
      <c r="Y47" s="836"/>
    </row>
    <row r="48" spans="1:29">
      <c r="A48" s="970" t="s">
        <v>55</v>
      </c>
      <c r="B48" s="970"/>
      <c r="C48" s="970"/>
      <c r="D48" s="970"/>
      <c r="E48" s="970"/>
      <c r="F48" s="970"/>
      <c r="G48" s="970"/>
      <c r="H48" s="970"/>
      <c r="I48" s="970"/>
      <c r="J48" s="970"/>
      <c r="K48" s="970"/>
      <c r="L48" s="970"/>
      <c r="M48" s="970"/>
      <c r="N48" s="970"/>
      <c r="O48" s="970"/>
      <c r="P48" s="970"/>
      <c r="Q48" s="970"/>
      <c r="R48" s="970"/>
      <c r="S48" s="970"/>
      <c r="T48" s="970"/>
      <c r="U48" s="970"/>
      <c r="V48" s="970"/>
      <c r="W48" s="970"/>
      <c r="X48" s="970"/>
      <c r="Y48" s="970"/>
    </row>
    <row r="49" spans="1:25">
      <c r="A49" s="33"/>
      <c r="B49" s="33"/>
      <c r="C49" s="33"/>
      <c r="D49" s="33"/>
      <c r="E49" s="33"/>
      <c r="F49" s="33"/>
      <c r="G49" s="33"/>
      <c r="H49" s="33"/>
      <c r="I49" s="33"/>
      <c r="J49" s="33"/>
      <c r="K49" s="33"/>
      <c r="L49" s="33"/>
      <c r="M49" s="33"/>
      <c r="N49" s="33"/>
      <c r="O49" s="33"/>
      <c r="P49" s="33"/>
      <c r="Q49" s="33"/>
      <c r="R49" s="33"/>
      <c r="S49" s="33"/>
      <c r="T49" s="33"/>
      <c r="U49" s="33"/>
      <c r="V49" s="33"/>
      <c r="W49" s="33"/>
      <c r="X49" s="33"/>
      <c r="Y49" s="33"/>
    </row>
    <row r="50" spans="1:25" ht="15.5" thickBot="1">
      <c r="A50" s="394" t="s">
        <v>137</v>
      </c>
      <c r="B50" s="394"/>
      <c r="C50" s="394"/>
      <c r="D50" s="394"/>
      <c r="E50" s="394"/>
      <c r="F50" s="394"/>
      <c r="G50" s="394"/>
      <c r="H50" s="394"/>
      <c r="I50" s="394"/>
      <c r="J50" s="394"/>
      <c r="K50" s="394"/>
      <c r="L50" s="394"/>
      <c r="M50" s="394"/>
      <c r="N50" s="394"/>
      <c r="O50" s="394"/>
      <c r="P50" s="394"/>
      <c r="Q50" s="394"/>
      <c r="R50" s="394"/>
      <c r="S50" s="394"/>
      <c r="T50" s="394"/>
      <c r="U50" s="394"/>
      <c r="V50" s="394"/>
      <c r="W50" s="394"/>
      <c r="X50" s="394"/>
    </row>
    <row r="51" spans="1:25">
      <c r="A51" s="964" t="s">
        <v>112</v>
      </c>
      <c r="B51" s="939"/>
      <c r="C51" s="939"/>
      <c r="D51" s="939"/>
      <c r="E51" s="939"/>
      <c r="F51" s="939"/>
      <c r="G51" s="939"/>
      <c r="H51" s="939"/>
      <c r="I51" s="939"/>
      <c r="J51" s="939"/>
      <c r="K51" s="939"/>
      <c r="L51" s="939"/>
      <c r="M51" s="939"/>
      <c r="N51" s="939"/>
      <c r="O51" s="939"/>
      <c r="P51" s="939"/>
      <c r="Q51" s="939"/>
      <c r="R51" s="939"/>
      <c r="S51" s="939"/>
      <c r="T51" s="939"/>
      <c r="U51" s="939"/>
      <c r="V51" s="939"/>
      <c r="W51" s="939"/>
      <c r="X51" s="939"/>
      <c r="Y51" s="940"/>
    </row>
    <row r="52" spans="1:25">
      <c r="A52" s="941"/>
      <c r="B52" s="491"/>
      <c r="C52" s="491"/>
      <c r="D52" s="491"/>
      <c r="E52" s="491"/>
      <c r="F52" s="491"/>
      <c r="G52" s="491"/>
      <c r="H52" s="491"/>
      <c r="I52" s="491"/>
      <c r="J52" s="491"/>
      <c r="K52" s="491"/>
      <c r="L52" s="491"/>
      <c r="M52" s="491"/>
      <c r="N52" s="491"/>
      <c r="O52" s="491"/>
      <c r="P52" s="491"/>
      <c r="Q52" s="491"/>
      <c r="R52" s="491"/>
      <c r="S52" s="491"/>
      <c r="T52" s="491"/>
      <c r="U52" s="491"/>
      <c r="V52" s="491"/>
      <c r="W52" s="491"/>
      <c r="X52" s="491"/>
      <c r="Y52" s="942"/>
    </row>
    <row r="53" spans="1:25">
      <c r="A53" s="941"/>
      <c r="B53" s="491"/>
      <c r="C53" s="491"/>
      <c r="D53" s="491"/>
      <c r="E53" s="491"/>
      <c r="F53" s="491"/>
      <c r="G53" s="491"/>
      <c r="H53" s="491"/>
      <c r="I53" s="491"/>
      <c r="J53" s="491"/>
      <c r="K53" s="491"/>
      <c r="L53" s="491"/>
      <c r="M53" s="491"/>
      <c r="N53" s="491"/>
      <c r="O53" s="491"/>
      <c r="P53" s="491"/>
      <c r="Q53" s="491"/>
      <c r="R53" s="491"/>
      <c r="S53" s="491"/>
      <c r="T53" s="491"/>
      <c r="U53" s="491"/>
      <c r="V53" s="491"/>
      <c r="W53" s="491"/>
      <c r="X53" s="491"/>
      <c r="Y53" s="942"/>
    </row>
    <row r="54" spans="1:25">
      <c r="A54" s="941"/>
      <c r="B54" s="491"/>
      <c r="C54" s="491"/>
      <c r="D54" s="491"/>
      <c r="E54" s="491"/>
      <c r="F54" s="491"/>
      <c r="G54" s="491"/>
      <c r="H54" s="491"/>
      <c r="I54" s="491"/>
      <c r="J54" s="491"/>
      <c r="K54" s="491"/>
      <c r="L54" s="491"/>
      <c r="M54" s="491"/>
      <c r="N54" s="491"/>
      <c r="O54" s="491"/>
      <c r="P54" s="491"/>
      <c r="Q54" s="491"/>
      <c r="R54" s="491"/>
      <c r="S54" s="491"/>
      <c r="T54" s="491"/>
      <c r="U54" s="491"/>
      <c r="V54" s="491"/>
      <c r="W54" s="491"/>
      <c r="X54" s="491"/>
      <c r="Y54" s="942"/>
    </row>
    <row r="55" spans="1:25">
      <c r="A55" s="941"/>
      <c r="B55" s="491"/>
      <c r="C55" s="491"/>
      <c r="D55" s="491"/>
      <c r="E55" s="491"/>
      <c r="F55" s="491"/>
      <c r="G55" s="491"/>
      <c r="H55" s="491"/>
      <c r="I55" s="491"/>
      <c r="J55" s="491"/>
      <c r="K55" s="491"/>
      <c r="L55" s="491"/>
      <c r="M55" s="491"/>
      <c r="N55" s="491"/>
      <c r="O55" s="491"/>
      <c r="P55" s="491"/>
      <c r="Q55" s="491"/>
      <c r="R55" s="491"/>
      <c r="S55" s="491"/>
      <c r="T55" s="491"/>
      <c r="U55" s="491"/>
      <c r="V55" s="491"/>
      <c r="W55" s="491"/>
      <c r="X55" s="491"/>
      <c r="Y55" s="942"/>
    </row>
    <row r="56" spans="1:25">
      <c r="A56" s="941"/>
      <c r="B56" s="491"/>
      <c r="C56" s="491"/>
      <c r="D56" s="491"/>
      <c r="E56" s="491"/>
      <c r="F56" s="491"/>
      <c r="G56" s="491"/>
      <c r="H56" s="491"/>
      <c r="I56" s="491"/>
      <c r="J56" s="491"/>
      <c r="K56" s="491"/>
      <c r="L56" s="491"/>
      <c r="M56" s="491"/>
      <c r="N56" s="491"/>
      <c r="O56" s="491"/>
      <c r="P56" s="491"/>
      <c r="Q56" s="491"/>
      <c r="R56" s="491"/>
      <c r="S56" s="491"/>
      <c r="T56" s="491"/>
      <c r="U56" s="491"/>
      <c r="V56" s="491"/>
      <c r="W56" s="491"/>
      <c r="X56" s="491"/>
      <c r="Y56" s="942"/>
    </row>
    <row r="57" spans="1:25">
      <c r="A57" s="941"/>
      <c r="B57" s="491"/>
      <c r="C57" s="491"/>
      <c r="D57" s="491"/>
      <c r="E57" s="491"/>
      <c r="F57" s="491"/>
      <c r="G57" s="491"/>
      <c r="H57" s="491"/>
      <c r="I57" s="491"/>
      <c r="J57" s="491"/>
      <c r="K57" s="491"/>
      <c r="L57" s="491"/>
      <c r="M57" s="491"/>
      <c r="N57" s="491"/>
      <c r="O57" s="491"/>
      <c r="P57" s="491"/>
      <c r="Q57" s="491"/>
      <c r="R57" s="491"/>
      <c r="S57" s="491"/>
      <c r="T57" s="491"/>
      <c r="U57" s="491"/>
      <c r="V57" s="491"/>
      <c r="W57" s="491"/>
      <c r="X57" s="491"/>
      <c r="Y57" s="942"/>
    </row>
    <row r="58" spans="1:25">
      <c r="A58" s="941"/>
      <c r="B58" s="491"/>
      <c r="C58" s="491"/>
      <c r="D58" s="491"/>
      <c r="E58" s="491"/>
      <c r="F58" s="491"/>
      <c r="G58" s="491"/>
      <c r="H58" s="491"/>
      <c r="I58" s="491"/>
      <c r="J58" s="491"/>
      <c r="K58" s="491"/>
      <c r="L58" s="491"/>
      <c r="M58" s="491"/>
      <c r="N58" s="491"/>
      <c r="O58" s="491"/>
      <c r="P58" s="491"/>
      <c r="Q58" s="491"/>
      <c r="R58" s="491"/>
      <c r="S58" s="491"/>
      <c r="T58" s="491"/>
      <c r="U58" s="491"/>
      <c r="V58" s="491"/>
      <c r="W58" s="491"/>
      <c r="X58" s="491"/>
      <c r="Y58" s="942"/>
    </row>
    <row r="59" spans="1:25">
      <c r="A59" s="941"/>
      <c r="B59" s="491"/>
      <c r="C59" s="491"/>
      <c r="D59" s="491"/>
      <c r="E59" s="491"/>
      <c r="F59" s="491"/>
      <c r="G59" s="491"/>
      <c r="H59" s="491"/>
      <c r="I59" s="491"/>
      <c r="J59" s="491"/>
      <c r="K59" s="491"/>
      <c r="L59" s="491"/>
      <c r="M59" s="491"/>
      <c r="N59" s="491"/>
      <c r="O59" s="491"/>
      <c r="P59" s="491"/>
      <c r="Q59" s="491"/>
      <c r="R59" s="491"/>
      <c r="S59" s="491"/>
      <c r="T59" s="491"/>
      <c r="U59" s="491"/>
      <c r="V59" s="491"/>
      <c r="W59" s="491"/>
      <c r="X59" s="491"/>
      <c r="Y59" s="942"/>
    </row>
    <row r="60" spans="1:25">
      <c r="A60" s="941"/>
      <c r="B60" s="491"/>
      <c r="C60" s="491"/>
      <c r="D60" s="491"/>
      <c r="E60" s="491"/>
      <c r="F60" s="491"/>
      <c r="G60" s="491"/>
      <c r="H60" s="491"/>
      <c r="I60" s="491"/>
      <c r="J60" s="491"/>
      <c r="K60" s="491"/>
      <c r="L60" s="491"/>
      <c r="M60" s="491"/>
      <c r="N60" s="491"/>
      <c r="O60" s="491"/>
      <c r="P60" s="491"/>
      <c r="Q60" s="491"/>
      <c r="R60" s="491"/>
      <c r="S60" s="491"/>
      <c r="T60" s="491"/>
      <c r="U60" s="491"/>
      <c r="V60" s="491"/>
      <c r="W60" s="491"/>
      <c r="X60" s="491"/>
      <c r="Y60" s="942"/>
    </row>
    <row r="61" spans="1:25">
      <c r="A61" s="941"/>
      <c r="B61" s="491"/>
      <c r="C61" s="491"/>
      <c r="D61" s="491"/>
      <c r="E61" s="491"/>
      <c r="F61" s="491"/>
      <c r="G61" s="491"/>
      <c r="H61" s="491"/>
      <c r="I61" s="491"/>
      <c r="J61" s="491"/>
      <c r="K61" s="491"/>
      <c r="L61" s="491"/>
      <c r="M61" s="491"/>
      <c r="N61" s="491"/>
      <c r="O61" s="491"/>
      <c r="P61" s="491"/>
      <c r="Q61" s="491"/>
      <c r="R61" s="491"/>
      <c r="S61" s="491"/>
      <c r="T61" s="491"/>
      <c r="U61" s="491"/>
      <c r="V61" s="491"/>
      <c r="W61" s="491"/>
      <c r="X61" s="491"/>
      <c r="Y61" s="942"/>
    </row>
    <row r="62" spans="1:25">
      <c r="A62" s="941"/>
      <c r="B62" s="491"/>
      <c r="C62" s="491"/>
      <c r="D62" s="491"/>
      <c r="E62" s="491"/>
      <c r="F62" s="491"/>
      <c r="G62" s="491"/>
      <c r="H62" s="491"/>
      <c r="I62" s="491"/>
      <c r="J62" s="491"/>
      <c r="K62" s="491"/>
      <c r="L62" s="491"/>
      <c r="M62" s="491"/>
      <c r="N62" s="491"/>
      <c r="O62" s="491"/>
      <c r="P62" s="491"/>
      <c r="Q62" s="491"/>
      <c r="R62" s="491"/>
      <c r="S62" s="491"/>
      <c r="T62" s="491"/>
      <c r="U62" s="491"/>
      <c r="V62" s="491"/>
      <c r="W62" s="491"/>
      <c r="X62" s="491"/>
      <c r="Y62" s="942"/>
    </row>
    <row r="63" spans="1:25">
      <c r="A63" s="941"/>
      <c r="B63" s="491"/>
      <c r="C63" s="491"/>
      <c r="D63" s="491"/>
      <c r="E63" s="491"/>
      <c r="F63" s="491"/>
      <c r="G63" s="491"/>
      <c r="H63" s="491"/>
      <c r="I63" s="491"/>
      <c r="J63" s="491"/>
      <c r="K63" s="491"/>
      <c r="L63" s="491"/>
      <c r="M63" s="491"/>
      <c r="N63" s="491"/>
      <c r="O63" s="491"/>
      <c r="P63" s="491"/>
      <c r="Q63" s="491"/>
      <c r="R63" s="491"/>
      <c r="S63" s="491"/>
      <c r="T63" s="491"/>
      <c r="U63" s="491"/>
      <c r="V63" s="491"/>
      <c r="W63" s="491"/>
      <c r="X63" s="491"/>
      <c r="Y63" s="942"/>
    </row>
    <row r="64" spans="1:25">
      <c r="A64" s="941"/>
      <c r="B64" s="491"/>
      <c r="C64" s="491"/>
      <c r="D64" s="491"/>
      <c r="E64" s="491"/>
      <c r="F64" s="491"/>
      <c r="G64" s="491"/>
      <c r="H64" s="491"/>
      <c r="I64" s="491"/>
      <c r="J64" s="491"/>
      <c r="K64" s="491"/>
      <c r="L64" s="491"/>
      <c r="M64" s="491"/>
      <c r="N64" s="491"/>
      <c r="O64" s="491"/>
      <c r="P64" s="491"/>
      <c r="Q64" s="491"/>
      <c r="R64" s="491"/>
      <c r="S64" s="491"/>
      <c r="T64" s="491"/>
      <c r="U64" s="491"/>
      <c r="V64" s="491"/>
      <c r="W64" s="491"/>
      <c r="X64" s="491"/>
      <c r="Y64" s="942"/>
    </row>
    <row r="65" spans="1:29">
      <c r="A65" s="941"/>
      <c r="B65" s="491"/>
      <c r="C65" s="491"/>
      <c r="D65" s="491"/>
      <c r="E65" s="491"/>
      <c r="F65" s="491"/>
      <c r="G65" s="491"/>
      <c r="H65" s="491"/>
      <c r="I65" s="491"/>
      <c r="J65" s="491"/>
      <c r="K65" s="491"/>
      <c r="L65" s="491"/>
      <c r="M65" s="491"/>
      <c r="N65" s="491"/>
      <c r="O65" s="491"/>
      <c r="P65" s="491"/>
      <c r="Q65" s="491"/>
      <c r="R65" s="491"/>
      <c r="S65" s="491"/>
      <c r="T65" s="491"/>
      <c r="U65" s="491"/>
      <c r="V65" s="491"/>
      <c r="W65" s="491"/>
      <c r="X65" s="491"/>
      <c r="Y65" s="942"/>
    </row>
    <row r="66" spans="1:29">
      <c r="A66" s="941"/>
      <c r="B66" s="491"/>
      <c r="C66" s="491"/>
      <c r="D66" s="491"/>
      <c r="E66" s="491"/>
      <c r="F66" s="491"/>
      <c r="G66" s="491"/>
      <c r="H66" s="491"/>
      <c r="I66" s="491"/>
      <c r="J66" s="491"/>
      <c r="K66" s="491"/>
      <c r="L66" s="491"/>
      <c r="M66" s="491"/>
      <c r="N66" s="491"/>
      <c r="O66" s="491"/>
      <c r="P66" s="491"/>
      <c r="Q66" s="491"/>
      <c r="R66" s="491"/>
      <c r="S66" s="491"/>
      <c r="T66" s="491"/>
      <c r="U66" s="491"/>
      <c r="V66" s="491"/>
      <c r="W66" s="491"/>
      <c r="X66" s="491"/>
      <c r="Y66" s="942"/>
    </row>
    <row r="67" spans="1:29">
      <c r="A67" s="941"/>
      <c r="B67" s="491"/>
      <c r="C67" s="491"/>
      <c r="D67" s="491"/>
      <c r="E67" s="491"/>
      <c r="F67" s="491"/>
      <c r="G67" s="491"/>
      <c r="H67" s="491"/>
      <c r="I67" s="491"/>
      <c r="J67" s="491"/>
      <c r="K67" s="491"/>
      <c r="L67" s="491"/>
      <c r="M67" s="491"/>
      <c r="N67" s="491"/>
      <c r="O67" s="491"/>
      <c r="P67" s="491"/>
      <c r="Q67" s="491"/>
      <c r="R67" s="491"/>
      <c r="S67" s="491"/>
      <c r="T67" s="491"/>
      <c r="U67" s="491"/>
      <c r="V67" s="491"/>
      <c r="W67" s="491"/>
      <c r="X67" s="491"/>
      <c r="Y67" s="942"/>
    </row>
    <row r="68" spans="1:29">
      <c r="A68" s="941"/>
      <c r="B68" s="491"/>
      <c r="C68" s="491"/>
      <c r="D68" s="491"/>
      <c r="E68" s="491"/>
      <c r="F68" s="491"/>
      <c r="G68" s="491"/>
      <c r="H68" s="491"/>
      <c r="I68" s="491"/>
      <c r="J68" s="491"/>
      <c r="K68" s="491"/>
      <c r="L68" s="491"/>
      <c r="M68" s="491"/>
      <c r="N68" s="491"/>
      <c r="O68" s="491"/>
      <c r="P68" s="491"/>
      <c r="Q68" s="491"/>
      <c r="R68" s="491"/>
      <c r="S68" s="491"/>
      <c r="T68" s="491"/>
      <c r="U68" s="491"/>
      <c r="V68" s="491"/>
      <c r="W68" s="491"/>
      <c r="X68" s="491"/>
      <c r="Y68" s="942"/>
    </row>
    <row r="69" spans="1:29">
      <c r="A69" s="941"/>
      <c r="B69" s="491"/>
      <c r="C69" s="491"/>
      <c r="D69" s="491"/>
      <c r="E69" s="491"/>
      <c r="F69" s="491"/>
      <c r="G69" s="491"/>
      <c r="H69" s="491"/>
      <c r="I69" s="491"/>
      <c r="J69" s="491"/>
      <c r="K69" s="491"/>
      <c r="L69" s="491"/>
      <c r="M69" s="491"/>
      <c r="N69" s="491"/>
      <c r="O69" s="491"/>
      <c r="P69" s="491"/>
      <c r="Q69" s="491"/>
      <c r="R69" s="491"/>
      <c r="S69" s="491"/>
      <c r="T69" s="491"/>
      <c r="U69" s="491"/>
      <c r="V69" s="491"/>
      <c r="W69" s="491"/>
      <c r="X69" s="491"/>
      <c r="Y69" s="942"/>
    </row>
    <row r="70" spans="1:29">
      <c r="A70" s="941"/>
      <c r="B70" s="491"/>
      <c r="C70" s="491"/>
      <c r="D70" s="491"/>
      <c r="E70" s="491"/>
      <c r="F70" s="491"/>
      <c r="G70" s="491"/>
      <c r="H70" s="491"/>
      <c r="I70" s="491"/>
      <c r="J70" s="491"/>
      <c r="K70" s="491"/>
      <c r="L70" s="491"/>
      <c r="M70" s="491"/>
      <c r="N70" s="491"/>
      <c r="O70" s="491"/>
      <c r="P70" s="491"/>
      <c r="Q70" s="491"/>
      <c r="R70" s="491"/>
      <c r="S70" s="491"/>
      <c r="T70" s="491"/>
      <c r="U70" s="491"/>
      <c r="V70" s="491"/>
      <c r="W70" s="491"/>
      <c r="X70" s="491"/>
      <c r="Y70" s="942"/>
    </row>
    <row r="71" spans="1:29">
      <c r="A71" s="941"/>
      <c r="B71" s="491"/>
      <c r="C71" s="491"/>
      <c r="D71" s="491"/>
      <c r="E71" s="491"/>
      <c r="F71" s="491"/>
      <c r="G71" s="491"/>
      <c r="H71" s="491"/>
      <c r="I71" s="491"/>
      <c r="J71" s="491"/>
      <c r="K71" s="491"/>
      <c r="L71" s="491"/>
      <c r="M71" s="491"/>
      <c r="N71" s="491"/>
      <c r="O71" s="491"/>
      <c r="P71" s="491"/>
      <c r="Q71" s="491"/>
      <c r="R71" s="491"/>
      <c r="S71" s="491"/>
      <c r="T71" s="491"/>
      <c r="U71" s="491"/>
      <c r="V71" s="491"/>
      <c r="W71" s="491"/>
      <c r="X71" s="491"/>
      <c r="Y71" s="942"/>
    </row>
    <row r="72" spans="1:29">
      <c r="A72" s="941"/>
      <c r="B72" s="491"/>
      <c r="C72" s="491"/>
      <c r="D72" s="491"/>
      <c r="E72" s="491"/>
      <c r="F72" s="491"/>
      <c r="G72" s="491"/>
      <c r="H72" s="491"/>
      <c r="I72" s="491"/>
      <c r="J72" s="491"/>
      <c r="K72" s="491"/>
      <c r="L72" s="491"/>
      <c r="M72" s="491"/>
      <c r="N72" s="491"/>
      <c r="O72" s="491"/>
      <c r="P72" s="491"/>
      <c r="Q72" s="491"/>
      <c r="R72" s="491"/>
      <c r="S72" s="491"/>
      <c r="T72" s="491"/>
      <c r="U72" s="491"/>
      <c r="V72" s="491"/>
      <c r="W72" s="491"/>
      <c r="X72" s="491"/>
      <c r="Y72" s="942"/>
    </row>
    <row r="73" spans="1:29">
      <c r="A73" s="941"/>
      <c r="B73" s="491"/>
      <c r="C73" s="491"/>
      <c r="D73" s="491"/>
      <c r="E73" s="491"/>
      <c r="F73" s="491"/>
      <c r="G73" s="491"/>
      <c r="H73" s="491"/>
      <c r="I73" s="491"/>
      <c r="J73" s="491"/>
      <c r="K73" s="491"/>
      <c r="L73" s="491"/>
      <c r="M73" s="491"/>
      <c r="N73" s="491"/>
      <c r="O73" s="491"/>
      <c r="P73" s="491"/>
      <c r="Q73" s="491"/>
      <c r="R73" s="491"/>
      <c r="S73" s="491"/>
      <c r="T73" s="491"/>
      <c r="U73" s="491"/>
      <c r="V73" s="491"/>
      <c r="W73" s="491"/>
      <c r="X73" s="491"/>
      <c r="Y73" s="942"/>
    </row>
    <row r="74" spans="1:29">
      <c r="A74" s="941"/>
      <c r="B74" s="491"/>
      <c r="C74" s="491"/>
      <c r="D74" s="491"/>
      <c r="E74" s="491"/>
      <c r="F74" s="491"/>
      <c r="G74" s="491"/>
      <c r="H74" s="491"/>
      <c r="I74" s="491"/>
      <c r="J74" s="491"/>
      <c r="K74" s="491"/>
      <c r="L74" s="491"/>
      <c r="M74" s="491"/>
      <c r="N74" s="491"/>
      <c r="O74" s="491"/>
      <c r="P74" s="491"/>
      <c r="Q74" s="491"/>
      <c r="R74" s="491"/>
      <c r="S74" s="491"/>
      <c r="T74" s="491"/>
      <c r="U74" s="491"/>
      <c r="V74" s="491"/>
      <c r="W74" s="491"/>
      <c r="X74" s="491"/>
      <c r="Y74" s="942"/>
    </row>
    <row r="75" spans="1:29">
      <c r="A75" s="941"/>
      <c r="B75" s="491"/>
      <c r="C75" s="491"/>
      <c r="D75" s="491"/>
      <c r="E75" s="491"/>
      <c r="F75" s="491"/>
      <c r="G75" s="491"/>
      <c r="H75" s="491"/>
      <c r="I75" s="491"/>
      <c r="J75" s="491"/>
      <c r="K75" s="491"/>
      <c r="L75" s="491"/>
      <c r="M75" s="491"/>
      <c r="N75" s="491"/>
      <c r="O75" s="491"/>
      <c r="P75" s="491"/>
      <c r="Q75" s="491"/>
      <c r="R75" s="491"/>
      <c r="S75" s="491"/>
      <c r="T75" s="491"/>
      <c r="U75" s="491"/>
      <c r="V75" s="491"/>
      <c r="W75" s="491"/>
      <c r="X75" s="491"/>
      <c r="Y75" s="942"/>
    </row>
    <row r="76" spans="1:29">
      <c r="A76" s="941"/>
      <c r="B76" s="491"/>
      <c r="C76" s="491"/>
      <c r="D76" s="491"/>
      <c r="E76" s="491"/>
      <c r="F76" s="491"/>
      <c r="G76" s="491"/>
      <c r="H76" s="491"/>
      <c r="I76" s="491"/>
      <c r="J76" s="491"/>
      <c r="K76" s="491"/>
      <c r="L76" s="491"/>
      <c r="M76" s="491"/>
      <c r="N76" s="491"/>
      <c r="O76" s="491"/>
      <c r="P76" s="491"/>
      <c r="Q76" s="491"/>
      <c r="R76" s="491"/>
      <c r="S76" s="491"/>
      <c r="T76" s="491"/>
      <c r="U76" s="491"/>
      <c r="V76" s="491"/>
      <c r="W76" s="491"/>
      <c r="X76" s="491"/>
      <c r="Y76" s="942"/>
    </row>
    <row r="77" spans="1:29">
      <c r="A77" s="941"/>
      <c r="B77" s="491"/>
      <c r="C77" s="491"/>
      <c r="D77" s="491"/>
      <c r="E77" s="491"/>
      <c r="F77" s="491"/>
      <c r="G77" s="491"/>
      <c r="H77" s="491"/>
      <c r="I77" s="491"/>
      <c r="J77" s="491"/>
      <c r="K77" s="491"/>
      <c r="L77" s="491"/>
      <c r="M77" s="491"/>
      <c r="N77" s="491"/>
      <c r="O77" s="491"/>
      <c r="P77" s="491"/>
      <c r="Q77" s="491"/>
      <c r="R77" s="491"/>
      <c r="S77" s="491"/>
      <c r="T77" s="491"/>
      <c r="U77" s="491"/>
      <c r="V77" s="491"/>
      <c r="W77" s="491"/>
      <c r="X77" s="491"/>
      <c r="Y77" s="942"/>
    </row>
    <row r="78" spans="1:29" ht="15.5" thickBot="1">
      <c r="A78" s="965"/>
      <c r="B78" s="966"/>
      <c r="C78" s="966"/>
      <c r="D78" s="966"/>
      <c r="E78" s="966"/>
      <c r="F78" s="966"/>
      <c r="G78" s="966"/>
      <c r="H78" s="966"/>
      <c r="I78" s="966"/>
      <c r="J78" s="966"/>
      <c r="K78" s="966"/>
      <c r="L78" s="966"/>
      <c r="M78" s="966"/>
      <c r="N78" s="966"/>
      <c r="O78" s="966"/>
      <c r="P78" s="966"/>
      <c r="Q78" s="966"/>
      <c r="R78" s="966"/>
      <c r="S78" s="966"/>
      <c r="T78" s="966"/>
      <c r="U78" s="966"/>
      <c r="V78" s="966"/>
      <c r="W78" s="966"/>
      <c r="X78" s="966"/>
      <c r="Y78" s="967"/>
    </row>
    <row r="79" spans="1:29">
      <c r="A79" s="943" t="s">
        <v>113</v>
      </c>
      <c r="B79" s="944"/>
      <c r="C79" s="945"/>
      <c r="D79" s="962" t="s">
        <v>577</v>
      </c>
      <c r="E79" s="963"/>
      <c r="F79" s="951" t="s">
        <v>114</v>
      </c>
      <c r="G79" s="952"/>
      <c r="H79" s="952"/>
      <c r="I79" s="953"/>
      <c r="J79" s="962" t="s">
        <v>577</v>
      </c>
      <c r="K79" s="963"/>
      <c r="L79" s="951" t="s">
        <v>116</v>
      </c>
      <c r="M79" s="952"/>
      <c r="N79" s="952"/>
      <c r="O79" s="952"/>
      <c r="P79" s="962" t="s">
        <v>577</v>
      </c>
      <c r="Q79" s="963"/>
      <c r="R79" s="951" t="s">
        <v>115</v>
      </c>
      <c r="S79" s="952"/>
      <c r="T79" s="952"/>
      <c r="U79" s="953"/>
      <c r="V79" s="962" t="s">
        <v>577</v>
      </c>
      <c r="W79" s="963"/>
      <c r="X79" s="951" t="s">
        <v>117</v>
      </c>
      <c r="Y79" s="954"/>
      <c r="AA79" s="22" t="s">
        <v>177</v>
      </c>
      <c r="AB79" s="20" t="s">
        <v>173</v>
      </c>
      <c r="AC79" s="20" t="str">
        <f>D79</f>
        <v>□</v>
      </c>
    </row>
    <row r="80" spans="1:29" ht="19.5" customHeight="1" thickBot="1">
      <c r="A80" s="946"/>
      <c r="B80" s="947"/>
      <c r="C80" s="948"/>
      <c r="D80" s="955" t="s">
        <v>118</v>
      </c>
      <c r="E80" s="956"/>
      <c r="F80" s="956"/>
      <c r="G80" s="956"/>
      <c r="H80" s="956"/>
      <c r="I80" s="957"/>
      <c r="J80" s="959"/>
      <c r="K80" s="959"/>
      <c r="L80" s="959"/>
      <c r="M80" s="959"/>
      <c r="N80" s="959"/>
      <c r="O80" s="959"/>
      <c r="P80" s="959"/>
      <c r="Q80" s="959"/>
      <c r="R80" s="959"/>
      <c r="S80" s="959"/>
      <c r="T80" s="959"/>
      <c r="U80" s="959"/>
      <c r="V80" s="959"/>
      <c r="W80" s="959"/>
      <c r="X80" s="959"/>
      <c r="Y80" s="960"/>
      <c r="AA80" s="26"/>
      <c r="AB80" s="20" t="s">
        <v>174</v>
      </c>
      <c r="AC80" s="20" t="str">
        <f>J79</f>
        <v>□</v>
      </c>
    </row>
    <row r="81" spans="1:29" ht="15.5" thickBot="1">
      <c r="A81" s="972"/>
      <c r="B81" s="972"/>
      <c r="C81" s="972"/>
      <c r="D81" s="972"/>
      <c r="E81" s="972"/>
      <c r="F81" s="972"/>
      <c r="G81" s="972"/>
      <c r="H81" s="972"/>
      <c r="I81" s="972"/>
      <c r="J81" s="972"/>
      <c r="K81" s="972"/>
      <c r="L81" s="972"/>
      <c r="M81" s="972"/>
      <c r="N81" s="972"/>
      <c r="O81" s="972"/>
      <c r="P81" s="972"/>
      <c r="Q81" s="972"/>
      <c r="R81" s="972"/>
      <c r="S81" s="972"/>
      <c r="T81" s="972"/>
      <c r="U81" s="972"/>
      <c r="V81" s="972"/>
      <c r="W81" s="972"/>
      <c r="X81" s="972"/>
      <c r="Y81" s="972"/>
      <c r="AA81" s="26"/>
      <c r="AB81" s="20" t="s">
        <v>175</v>
      </c>
      <c r="AC81" s="20" t="str">
        <f>P79</f>
        <v>□</v>
      </c>
    </row>
    <row r="82" spans="1:29" ht="15" customHeight="1">
      <c r="A82" s="919" t="s">
        <v>648</v>
      </c>
      <c r="B82" s="973"/>
      <c r="C82" s="973"/>
      <c r="D82" s="973"/>
      <c r="E82" s="973"/>
      <c r="F82" s="973"/>
      <c r="G82" s="973"/>
      <c r="H82" s="973"/>
      <c r="I82" s="973"/>
      <c r="J82" s="973"/>
      <c r="K82" s="973"/>
      <c r="L82" s="973"/>
      <c r="M82" s="973"/>
      <c r="N82" s="973"/>
      <c r="O82" s="973"/>
      <c r="P82" s="973"/>
      <c r="Q82" s="973"/>
      <c r="R82" s="973"/>
      <c r="S82" s="973"/>
      <c r="T82" s="973"/>
      <c r="U82" s="973"/>
      <c r="V82" s="973"/>
      <c r="W82" s="973"/>
      <c r="X82" s="973"/>
      <c r="Y82" s="974"/>
      <c r="AA82" s="27"/>
      <c r="AB82" s="20" t="s">
        <v>117</v>
      </c>
      <c r="AC82" s="20" t="str">
        <f>V79</f>
        <v>□</v>
      </c>
    </row>
    <row r="83" spans="1:29">
      <c r="A83" s="975"/>
      <c r="B83" s="976"/>
      <c r="C83" s="976"/>
      <c r="D83" s="976"/>
      <c r="E83" s="976"/>
      <c r="F83" s="976"/>
      <c r="G83" s="976"/>
      <c r="H83" s="976"/>
      <c r="I83" s="976"/>
      <c r="J83" s="976"/>
      <c r="K83" s="976"/>
      <c r="L83" s="976"/>
      <c r="M83" s="976"/>
      <c r="N83" s="976"/>
      <c r="O83" s="976"/>
      <c r="P83" s="976"/>
      <c r="Q83" s="976"/>
      <c r="R83" s="976"/>
      <c r="S83" s="976"/>
      <c r="T83" s="976"/>
      <c r="U83" s="976"/>
      <c r="V83" s="976"/>
      <c r="W83" s="976"/>
      <c r="X83" s="976"/>
      <c r="Y83" s="977"/>
    </row>
    <row r="84" spans="1:29">
      <c r="A84" s="925"/>
      <c r="B84" s="499"/>
      <c r="C84" s="499"/>
      <c r="D84" s="499"/>
      <c r="E84" s="499"/>
      <c r="F84" s="499"/>
      <c r="G84" s="499"/>
      <c r="H84" s="499"/>
      <c r="I84" s="499"/>
      <c r="J84" s="499"/>
      <c r="K84" s="499"/>
      <c r="L84" s="499"/>
      <c r="M84" s="499"/>
      <c r="N84" s="499"/>
      <c r="O84" s="499"/>
      <c r="P84" s="499"/>
      <c r="Q84" s="499"/>
      <c r="R84" s="499"/>
      <c r="S84" s="499"/>
      <c r="T84" s="499"/>
      <c r="U84" s="499"/>
      <c r="V84" s="499"/>
      <c r="W84" s="499"/>
      <c r="X84" s="499"/>
      <c r="Y84" s="983"/>
    </row>
    <row r="85" spans="1:29">
      <c r="A85" s="925"/>
      <c r="B85" s="499"/>
      <c r="C85" s="499"/>
      <c r="D85" s="499"/>
      <c r="E85" s="499"/>
      <c r="F85" s="499"/>
      <c r="G85" s="499"/>
      <c r="H85" s="499"/>
      <c r="I85" s="499"/>
      <c r="J85" s="499"/>
      <c r="K85" s="499"/>
      <c r="L85" s="499"/>
      <c r="M85" s="499"/>
      <c r="N85" s="499"/>
      <c r="O85" s="499"/>
      <c r="P85" s="499"/>
      <c r="Q85" s="499"/>
      <c r="R85" s="499"/>
      <c r="S85" s="499"/>
      <c r="T85" s="499"/>
      <c r="U85" s="499"/>
      <c r="V85" s="499"/>
      <c r="W85" s="499"/>
      <c r="X85" s="499"/>
      <c r="Y85" s="983"/>
    </row>
    <row r="86" spans="1:29">
      <c r="A86" s="925"/>
      <c r="B86" s="499"/>
      <c r="C86" s="499"/>
      <c r="D86" s="499"/>
      <c r="E86" s="499"/>
      <c r="F86" s="499"/>
      <c r="G86" s="499"/>
      <c r="H86" s="499"/>
      <c r="I86" s="499"/>
      <c r="J86" s="499"/>
      <c r="K86" s="499"/>
      <c r="L86" s="499"/>
      <c r="M86" s="499"/>
      <c r="N86" s="499"/>
      <c r="O86" s="499"/>
      <c r="P86" s="499"/>
      <c r="Q86" s="499"/>
      <c r="R86" s="499"/>
      <c r="S86" s="499"/>
      <c r="T86" s="499"/>
      <c r="U86" s="499"/>
      <c r="V86" s="499"/>
      <c r="W86" s="499"/>
      <c r="X86" s="499"/>
      <c r="Y86" s="983"/>
    </row>
    <row r="87" spans="1:29">
      <c r="A87" s="925"/>
      <c r="B87" s="499"/>
      <c r="C87" s="499"/>
      <c r="D87" s="499"/>
      <c r="E87" s="499"/>
      <c r="F87" s="499"/>
      <c r="G87" s="499"/>
      <c r="H87" s="499"/>
      <c r="I87" s="499"/>
      <c r="J87" s="499"/>
      <c r="K87" s="499"/>
      <c r="L87" s="499"/>
      <c r="M87" s="499"/>
      <c r="N87" s="499"/>
      <c r="O87" s="499"/>
      <c r="P87" s="499"/>
      <c r="Q87" s="499"/>
      <c r="R87" s="499"/>
      <c r="S87" s="499"/>
      <c r="T87" s="499"/>
      <c r="U87" s="499"/>
      <c r="V87" s="499"/>
      <c r="W87" s="499"/>
      <c r="X87" s="499"/>
      <c r="Y87" s="983"/>
    </row>
    <row r="88" spans="1:29">
      <c r="A88" s="925"/>
      <c r="B88" s="499"/>
      <c r="C88" s="499"/>
      <c r="D88" s="499"/>
      <c r="E88" s="499"/>
      <c r="F88" s="499"/>
      <c r="G88" s="499"/>
      <c r="H88" s="499"/>
      <c r="I88" s="499"/>
      <c r="J88" s="499"/>
      <c r="K88" s="499"/>
      <c r="L88" s="499"/>
      <c r="M88" s="499"/>
      <c r="N88" s="499"/>
      <c r="O88" s="499"/>
      <c r="P88" s="499"/>
      <c r="Q88" s="499"/>
      <c r="R88" s="499"/>
      <c r="S88" s="499"/>
      <c r="T88" s="499"/>
      <c r="U88" s="499"/>
      <c r="V88" s="499"/>
      <c r="W88" s="499"/>
      <c r="X88" s="499"/>
      <c r="Y88" s="983"/>
    </row>
    <row r="89" spans="1:29" ht="15.5" thickBot="1">
      <c r="A89" s="984"/>
      <c r="B89" s="985"/>
      <c r="C89" s="985"/>
      <c r="D89" s="985"/>
      <c r="E89" s="985"/>
      <c r="F89" s="985"/>
      <c r="G89" s="985"/>
      <c r="H89" s="985"/>
      <c r="I89" s="985"/>
      <c r="J89" s="985"/>
      <c r="K89" s="985"/>
      <c r="L89" s="985"/>
      <c r="M89" s="985"/>
      <c r="N89" s="985"/>
      <c r="O89" s="985"/>
      <c r="P89" s="985"/>
      <c r="Q89" s="985"/>
      <c r="R89" s="985"/>
      <c r="S89" s="985"/>
      <c r="T89" s="985"/>
      <c r="U89" s="985"/>
      <c r="V89" s="985"/>
      <c r="W89" s="985"/>
      <c r="X89" s="985"/>
      <c r="Y89" s="986"/>
    </row>
    <row r="90" spans="1:29" ht="15" customHeight="1">
      <c r="A90" s="919" t="s">
        <v>640</v>
      </c>
      <c r="B90" s="978"/>
      <c r="C90" s="978"/>
      <c r="D90" s="978"/>
      <c r="E90" s="978"/>
      <c r="F90" s="978"/>
      <c r="G90" s="978"/>
      <c r="H90" s="978"/>
      <c r="I90" s="978"/>
      <c r="J90" s="978"/>
      <c r="K90" s="978"/>
      <c r="L90" s="978"/>
      <c r="M90" s="978"/>
      <c r="N90" s="978"/>
      <c r="O90" s="978"/>
      <c r="P90" s="978"/>
      <c r="Q90" s="978"/>
      <c r="R90" s="978"/>
      <c r="S90" s="978"/>
      <c r="T90" s="978"/>
      <c r="U90" s="978"/>
      <c r="V90" s="978"/>
      <c r="W90" s="978"/>
      <c r="X90" s="978"/>
      <c r="Y90" s="979"/>
    </row>
    <row r="91" spans="1:29" ht="15" customHeight="1">
      <c r="A91" s="980"/>
      <c r="B91" s="981"/>
      <c r="C91" s="981"/>
      <c r="D91" s="981"/>
      <c r="E91" s="981"/>
      <c r="F91" s="981"/>
      <c r="G91" s="981"/>
      <c r="H91" s="981"/>
      <c r="I91" s="981"/>
      <c r="J91" s="981"/>
      <c r="K91" s="981"/>
      <c r="L91" s="981"/>
      <c r="M91" s="981"/>
      <c r="N91" s="981"/>
      <c r="O91" s="981"/>
      <c r="P91" s="981"/>
      <c r="Q91" s="981"/>
      <c r="R91" s="981"/>
      <c r="S91" s="981"/>
      <c r="T91" s="981"/>
      <c r="U91" s="981"/>
      <c r="V91" s="981"/>
      <c r="W91" s="981"/>
      <c r="X91" s="981"/>
      <c r="Y91" s="982"/>
    </row>
    <row r="92" spans="1:29">
      <c r="A92" s="925"/>
      <c r="B92" s="643"/>
      <c r="C92" s="643"/>
      <c r="D92" s="643"/>
      <c r="E92" s="643"/>
      <c r="F92" s="643"/>
      <c r="G92" s="643"/>
      <c r="H92" s="643"/>
      <c r="I92" s="643"/>
      <c r="J92" s="643"/>
      <c r="K92" s="643"/>
      <c r="L92" s="643"/>
      <c r="M92" s="643"/>
      <c r="N92" s="643"/>
      <c r="O92" s="643"/>
      <c r="P92" s="643"/>
      <c r="Q92" s="643"/>
      <c r="R92" s="643"/>
      <c r="S92" s="643"/>
      <c r="T92" s="643"/>
      <c r="U92" s="643"/>
      <c r="V92" s="643"/>
      <c r="W92" s="643"/>
      <c r="X92" s="643"/>
      <c r="Y92" s="644"/>
    </row>
    <row r="93" spans="1:29">
      <c r="A93" s="645"/>
      <c r="B93" s="643"/>
      <c r="C93" s="643"/>
      <c r="D93" s="643"/>
      <c r="E93" s="643"/>
      <c r="F93" s="643"/>
      <c r="G93" s="643"/>
      <c r="H93" s="643"/>
      <c r="I93" s="643"/>
      <c r="J93" s="643"/>
      <c r="K93" s="643"/>
      <c r="L93" s="643"/>
      <c r="M93" s="643"/>
      <c r="N93" s="643"/>
      <c r="O93" s="643"/>
      <c r="P93" s="643"/>
      <c r="Q93" s="643"/>
      <c r="R93" s="643"/>
      <c r="S93" s="643"/>
      <c r="T93" s="643"/>
      <c r="U93" s="643"/>
      <c r="V93" s="643"/>
      <c r="W93" s="643"/>
      <c r="X93" s="643"/>
      <c r="Y93" s="644"/>
    </row>
    <row r="94" spans="1:29" ht="15.5" thickBot="1">
      <c r="A94" s="834"/>
      <c r="B94" s="835"/>
      <c r="C94" s="835"/>
      <c r="D94" s="835"/>
      <c r="E94" s="835"/>
      <c r="F94" s="835"/>
      <c r="G94" s="835"/>
      <c r="H94" s="835"/>
      <c r="I94" s="835"/>
      <c r="J94" s="835"/>
      <c r="K94" s="835"/>
      <c r="L94" s="835"/>
      <c r="M94" s="835"/>
      <c r="N94" s="835"/>
      <c r="O94" s="835"/>
      <c r="P94" s="835"/>
      <c r="Q94" s="835"/>
      <c r="R94" s="835"/>
      <c r="S94" s="835"/>
      <c r="T94" s="835"/>
      <c r="U94" s="835"/>
      <c r="V94" s="835"/>
      <c r="W94" s="835"/>
      <c r="X94" s="835"/>
      <c r="Y94" s="836"/>
    </row>
    <row r="95" spans="1:29">
      <c r="A95" s="970" t="s">
        <v>55</v>
      </c>
      <c r="B95" s="970"/>
      <c r="C95" s="970"/>
      <c r="D95" s="970"/>
      <c r="E95" s="970"/>
      <c r="F95" s="970"/>
      <c r="G95" s="970"/>
      <c r="H95" s="970"/>
      <c r="I95" s="970"/>
      <c r="J95" s="970"/>
      <c r="K95" s="970"/>
      <c r="L95" s="970"/>
      <c r="M95" s="970"/>
      <c r="N95" s="970"/>
      <c r="O95" s="970"/>
      <c r="P95" s="970"/>
      <c r="Q95" s="970"/>
      <c r="R95" s="970"/>
      <c r="S95" s="970"/>
      <c r="T95" s="970"/>
      <c r="U95" s="970"/>
      <c r="V95" s="970"/>
      <c r="W95" s="970"/>
      <c r="X95" s="970"/>
      <c r="Y95" s="970"/>
    </row>
    <row r="96" spans="1:29">
      <c r="A96" s="971"/>
      <c r="B96" s="971"/>
      <c r="C96" s="971"/>
      <c r="D96" s="971"/>
      <c r="E96" s="971"/>
      <c r="F96" s="971"/>
      <c r="G96" s="971"/>
      <c r="H96" s="971"/>
      <c r="I96" s="971"/>
      <c r="J96" s="971"/>
      <c r="K96" s="971"/>
      <c r="L96" s="971"/>
      <c r="M96" s="971"/>
      <c r="N96" s="971"/>
      <c r="O96" s="971"/>
      <c r="P96" s="971"/>
      <c r="Q96" s="971"/>
      <c r="R96" s="971"/>
      <c r="S96" s="971"/>
      <c r="T96" s="971"/>
      <c r="U96" s="971"/>
      <c r="V96" s="971"/>
      <c r="W96" s="971"/>
      <c r="X96" s="971"/>
      <c r="Y96" s="971"/>
    </row>
    <row r="97" spans="1:25" ht="15.5" thickBot="1">
      <c r="A97" s="394" t="s">
        <v>121</v>
      </c>
      <c r="B97" s="394"/>
      <c r="C97" s="394"/>
      <c r="D97" s="394"/>
      <c r="E97" s="394"/>
      <c r="F97" s="394"/>
      <c r="G97" s="394"/>
      <c r="H97" s="394"/>
      <c r="I97" s="394"/>
      <c r="J97" s="394"/>
      <c r="K97" s="394"/>
      <c r="L97" s="394"/>
      <c r="M97" s="394"/>
      <c r="N97" s="394"/>
      <c r="O97" s="394"/>
      <c r="P97" s="394"/>
      <c r="Q97" s="394"/>
      <c r="R97" s="394"/>
      <c r="S97" s="394"/>
      <c r="T97" s="394"/>
      <c r="U97" s="394"/>
      <c r="V97" s="394"/>
      <c r="W97" s="394"/>
      <c r="X97" s="394"/>
    </row>
    <row r="98" spans="1:25">
      <c r="A98" s="964" t="s">
        <v>112</v>
      </c>
      <c r="B98" s="939"/>
      <c r="C98" s="939"/>
      <c r="D98" s="939"/>
      <c r="E98" s="939"/>
      <c r="F98" s="939"/>
      <c r="G98" s="939"/>
      <c r="H98" s="939"/>
      <c r="I98" s="939"/>
      <c r="J98" s="939"/>
      <c r="K98" s="939"/>
      <c r="L98" s="939"/>
      <c r="M98" s="939"/>
      <c r="N98" s="939"/>
      <c r="O98" s="939"/>
      <c r="P98" s="939"/>
      <c r="Q98" s="939"/>
      <c r="R98" s="939"/>
      <c r="S98" s="939"/>
      <c r="T98" s="939"/>
      <c r="U98" s="939"/>
      <c r="V98" s="939"/>
      <c r="W98" s="939"/>
      <c r="X98" s="939"/>
      <c r="Y98" s="940"/>
    </row>
    <row r="99" spans="1:25">
      <c r="A99" s="941"/>
      <c r="B99" s="491"/>
      <c r="C99" s="491"/>
      <c r="D99" s="491"/>
      <c r="E99" s="491"/>
      <c r="F99" s="491"/>
      <c r="G99" s="491"/>
      <c r="H99" s="491"/>
      <c r="I99" s="491"/>
      <c r="J99" s="491"/>
      <c r="K99" s="491"/>
      <c r="L99" s="491"/>
      <c r="M99" s="491"/>
      <c r="N99" s="491"/>
      <c r="O99" s="491"/>
      <c r="P99" s="491"/>
      <c r="Q99" s="491"/>
      <c r="R99" s="491"/>
      <c r="S99" s="491"/>
      <c r="T99" s="491"/>
      <c r="U99" s="491"/>
      <c r="V99" s="491"/>
      <c r="W99" s="491"/>
      <c r="X99" s="491"/>
      <c r="Y99" s="942"/>
    </row>
    <row r="100" spans="1:25">
      <c r="A100" s="941"/>
      <c r="B100" s="491"/>
      <c r="C100" s="491"/>
      <c r="D100" s="491"/>
      <c r="E100" s="491"/>
      <c r="F100" s="491"/>
      <c r="G100" s="491"/>
      <c r="H100" s="491"/>
      <c r="I100" s="491"/>
      <c r="J100" s="491"/>
      <c r="K100" s="491"/>
      <c r="L100" s="491"/>
      <c r="M100" s="491"/>
      <c r="N100" s="491"/>
      <c r="O100" s="491"/>
      <c r="P100" s="491"/>
      <c r="Q100" s="491"/>
      <c r="R100" s="491"/>
      <c r="S100" s="491"/>
      <c r="T100" s="491"/>
      <c r="U100" s="491"/>
      <c r="V100" s="491"/>
      <c r="W100" s="491"/>
      <c r="X100" s="491"/>
      <c r="Y100" s="942"/>
    </row>
    <row r="101" spans="1:25">
      <c r="A101" s="941"/>
      <c r="B101" s="491"/>
      <c r="C101" s="491"/>
      <c r="D101" s="491"/>
      <c r="E101" s="491"/>
      <c r="F101" s="491"/>
      <c r="G101" s="491"/>
      <c r="H101" s="491"/>
      <c r="I101" s="491"/>
      <c r="J101" s="491"/>
      <c r="K101" s="491"/>
      <c r="L101" s="491"/>
      <c r="M101" s="491"/>
      <c r="N101" s="491"/>
      <c r="O101" s="491"/>
      <c r="P101" s="491"/>
      <c r="Q101" s="491"/>
      <c r="R101" s="491"/>
      <c r="S101" s="491"/>
      <c r="T101" s="491"/>
      <c r="U101" s="491"/>
      <c r="V101" s="491"/>
      <c r="W101" s="491"/>
      <c r="X101" s="491"/>
      <c r="Y101" s="942"/>
    </row>
    <row r="102" spans="1:25">
      <c r="A102" s="941"/>
      <c r="B102" s="491"/>
      <c r="C102" s="491"/>
      <c r="D102" s="491"/>
      <c r="E102" s="491"/>
      <c r="F102" s="491"/>
      <c r="G102" s="491"/>
      <c r="H102" s="491"/>
      <c r="I102" s="491"/>
      <c r="J102" s="491"/>
      <c r="K102" s="491"/>
      <c r="L102" s="491"/>
      <c r="M102" s="491"/>
      <c r="N102" s="491"/>
      <c r="O102" s="491"/>
      <c r="P102" s="491"/>
      <c r="Q102" s="491"/>
      <c r="R102" s="491"/>
      <c r="S102" s="491"/>
      <c r="T102" s="491"/>
      <c r="U102" s="491"/>
      <c r="V102" s="491"/>
      <c r="W102" s="491"/>
      <c r="X102" s="491"/>
      <c r="Y102" s="942"/>
    </row>
    <row r="103" spans="1:25">
      <c r="A103" s="941"/>
      <c r="B103" s="491"/>
      <c r="C103" s="491"/>
      <c r="D103" s="491"/>
      <c r="E103" s="491"/>
      <c r="F103" s="491"/>
      <c r="G103" s="491"/>
      <c r="H103" s="491"/>
      <c r="I103" s="491"/>
      <c r="J103" s="491"/>
      <c r="K103" s="491"/>
      <c r="L103" s="491"/>
      <c r="M103" s="491"/>
      <c r="N103" s="491"/>
      <c r="O103" s="491"/>
      <c r="P103" s="491"/>
      <c r="Q103" s="491"/>
      <c r="R103" s="491"/>
      <c r="S103" s="491"/>
      <c r="T103" s="491"/>
      <c r="U103" s="491"/>
      <c r="V103" s="491"/>
      <c r="W103" s="491"/>
      <c r="X103" s="491"/>
      <c r="Y103" s="942"/>
    </row>
    <row r="104" spans="1:25">
      <c r="A104" s="941"/>
      <c r="B104" s="491"/>
      <c r="C104" s="491"/>
      <c r="D104" s="491"/>
      <c r="E104" s="491"/>
      <c r="F104" s="491"/>
      <c r="G104" s="491"/>
      <c r="H104" s="491"/>
      <c r="I104" s="491"/>
      <c r="J104" s="491"/>
      <c r="K104" s="491"/>
      <c r="L104" s="491"/>
      <c r="M104" s="491"/>
      <c r="N104" s="491"/>
      <c r="O104" s="491"/>
      <c r="P104" s="491"/>
      <c r="Q104" s="491"/>
      <c r="R104" s="491"/>
      <c r="S104" s="491"/>
      <c r="T104" s="491"/>
      <c r="U104" s="491"/>
      <c r="V104" s="491"/>
      <c r="W104" s="491"/>
      <c r="X104" s="491"/>
      <c r="Y104" s="942"/>
    </row>
    <row r="105" spans="1:25">
      <c r="A105" s="941"/>
      <c r="B105" s="491"/>
      <c r="C105" s="491"/>
      <c r="D105" s="491"/>
      <c r="E105" s="491"/>
      <c r="F105" s="491"/>
      <c r="G105" s="491"/>
      <c r="H105" s="491"/>
      <c r="I105" s="491"/>
      <c r="J105" s="491"/>
      <c r="K105" s="491"/>
      <c r="L105" s="491"/>
      <c r="M105" s="491"/>
      <c r="N105" s="491"/>
      <c r="O105" s="491"/>
      <c r="P105" s="491"/>
      <c r="Q105" s="491"/>
      <c r="R105" s="491"/>
      <c r="S105" s="491"/>
      <c r="T105" s="491"/>
      <c r="U105" s="491"/>
      <c r="V105" s="491"/>
      <c r="W105" s="491"/>
      <c r="X105" s="491"/>
      <c r="Y105" s="942"/>
    </row>
    <row r="106" spans="1:25">
      <c r="A106" s="941"/>
      <c r="B106" s="491"/>
      <c r="C106" s="491"/>
      <c r="D106" s="491"/>
      <c r="E106" s="491"/>
      <c r="F106" s="491"/>
      <c r="G106" s="491"/>
      <c r="H106" s="491"/>
      <c r="I106" s="491"/>
      <c r="J106" s="491"/>
      <c r="K106" s="491"/>
      <c r="L106" s="491"/>
      <c r="M106" s="491"/>
      <c r="N106" s="491"/>
      <c r="O106" s="491"/>
      <c r="P106" s="491"/>
      <c r="Q106" s="491"/>
      <c r="R106" s="491"/>
      <c r="S106" s="491"/>
      <c r="T106" s="491"/>
      <c r="U106" s="491"/>
      <c r="V106" s="491"/>
      <c r="W106" s="491"/>
      <c r="X106" s="491"/>
      <c r="Y106" s="942"/>
    </row>
    <row r="107" spans="1:25">
      <c r="A107" s="941"/>
      <c r="B107" s="491"/>
      <c r="C107" s="491"/>
      <c r="D107" s="491"/>
      <c r="E107" s="491"/>
      <c r="F107" s="491"/>
      <c r="G107" s="491"/>
      <c r="H107" s="491"/>
      <c r="I107" s="491"/>
      <c r="J107" s="491"/>
      <c r="K107" s="491"/>
      <c r="L107" s="491"/>
      <c r="M107" s="491"/>
      <c r="N107" s="491"/>
      <c r="O107" s="491"/>
      <c r="P107" s="491"/>
      <c r="Q107" s="491"/>
      <c r="R107" s="491"/>
      <c r="S107" s="491"/>
      <c r="T107" s="491"/>
      <c r="U107" s="491"/>
      <c r="V107" s="491"/>
      <c r="W107" s="491"/>
      <c r="X107" s="491"/>
      <c r="Y107" s="942"/>
    </row>
    <row r="108" spans="1:25">
      <c r="A108" s="941"/>
      <c r="B108" s="491"/>
      <c r="C108" s="491"/>
      <c r="D108" s="491"/>
      <c r="E108" s="491"/>
      <c r="F108" s="491"/>
      <c r="G108" s="491"/>
      <c r="H108" s="491"/>
      <c r="I108" s="491"/>
      <c r="J108" s="491"/>
      <c r="K108" s="491"/>
      <c r="L108" s="491"/>
      <c r="M108" s="491"/>
      <c r="N108" s="491"/>
      <c r="O108" s="491"/>
      <c r="P108" s="491"/>
      <c r="Q108" s="491"/>
      <c r="R108" s="491"/>
      <c r="S108" s="491"/>
      <c r="T108" s="491"/>
      <c r="U108" s="491"/>
      <c r="V108" s="491"/>
      <c r="W108" s="491"/>
      <c r="X108" s="491"/>
      <c r="Y108" s="942"/>
    </row>
    <row r="109" spans="1:25">
      <c r="A109" s="941"/>
      <c r="B109" s="491"/>
      <c r="C109" s="491"/>
      <c r="D109" s="491"/>
      <c r="E109" s="491"/>
      <c r="F109" s="491"/>
      <c r="G109" s="491"/>
      <c r="H109" s="491"/>
      <c r="I109" s="491"/>
      <c r="J109" s="491"/>
      <c r="K109" s="491"/>
      <c r="L109" s="491"/>
      <c r="M109" s="491"/>
      <c r="N109" s="491"/>
      <c r="O109" s="491"/>
      <c r="P109" s="491"/>
      <c r="Q109" s="491"/>
      <c r="R109" s="491"/>
      <c r="S109" s="491"/>
      <c r="T109" s="491"/>
      <c r="U109" s="491"/>
      <c r="V109" s="491"/>
      <c r="W109" s="491"/>
      <c r="X109" s="491"/>
      <c r="Y109" s="942"/>
    </row>
    <row r="110" spans="1:25">
      <c r="A110" s="941"/>
      <c r="B110" s="491"/>
      <c r="C110" s="491"/>
      <c r="D110" s="491"/>
      <c r="E110" s="491"/>
      <c r="F110" s="491"/>
      <c r="G110" s="491"/>
      <c r="H110" s="491"/>
      <c r="I110" s="491"/>
      <c r="J110" s="491"/>
      <c r="K110" s="491"/>
      <c r="L110" s="491"/>
      <c r="M110" s="491"/>
      <c r="N110" s="491"/>
      <c r="O110" s="491"/>
      <c r="P110" s="491"/>
      <c r="Q110" s="491"/>
      <c r="R110" s="491"/>
      <c r="S110" s="491"/>
      <c r="T110" s="491"/>
      <c r="U110" s="491"/>
      <c r="V110" s="491"/>
      <c r="W110" s="491"/>
      <c r="X110" s="491"/>
      <c r="Y110" s="942"/>
    </row>
    <row r="111" spans="1:25">
      <c r="A111" s="941"/>
      <c r="B111" s="491"/>
      <c r="C111" s="491"/>
      <c r="D111" s="491"/>
      <c r="E111" s="491"/>
      <c r="F111" s="491"/>
      <c r="G111" s="491"/>
      <c r="H111" s="491"/>
      <c r="I111" s="491"/>
      <c r="J111" s="491"/>
      <c r="K111" s="491"/>
      <c r="L111" s="491"/>
      <c r="M111" s="491"/>
      <c r="N111" s="491"/>
      <c r="O111" s="491"/>
      <c r="P111" s="491"/>
      <c r="Q111" s="491"/>
      <c r="R111" s="491"/>
      <c r="S111" s="491"/>
      <c r="T111" s="491"/>
      <c r="U111" s="491"/>
      <c r="V111" s="491"/>
      <c r="W111" s="491"/>
      <c r="X111" s="491"/>
      <c r="Y111" s="942"/>
    </row>
    <row r="112" spans="1:25">
      <c r="A112" s="941"/>
      <c r="B112" s="491"/>
      <c r="C112" s="491"/>
      <c r="D112" s="491"/>
      <c r="E112" s="491"/>
      <c r="F112" s="491"/>
      <c r="G112" s="491"/>
      <c r="H112" s="491"/>
      <c r="I112" s="491"/>
      <c r="J112" s="491"/>
      <c r="K112" s="491"/>
      <c r="L112" s="491"/>
      <c r="M112" s="491"/>
      <c r="N112" s="491"/>
      <c r="O112" s="491"/>
      <c r="P112" s="491"/>
      <c r="Q112" s="491"/>
      <c r="R112" s="491"/>
      <c r="S112" s="491"/>
      <c r="T112" s="491"/>
      <c r="U112" s="491"/>
      <c r="V112" s="491"/>
      <c r="W112" s="491"/>
      <c r="X112" s="491"/>
      <c r="Y112" s="942"/>
    </row>
    <row r="113" spans="1:29">
      <c r="A113" s="941"/>
      <c r="B113" s="491"/>
      <c r="C113" s="491"/>
      <c r="D113" s="491"/>
      <c r="E113" s="491"/>
      <c r="F113" s="491"/>
      <c r="G113" s="491"/>
      <c r="H113" s="491"/>
      <c r="I113" s="491"/>
      <c r="J113" s="491"/>
      <c r="K113" s="491"/>
      <c r="L113" s="491"/>
      <c r="M113" s="491"/>
      <c r="N113" s="491"/>
      <c r="O113" s="491"/>
      <c r="P113" s="491"/>
      <c r="Q113" s="491"/>
      <c r="R113" s="491"/>
      <c r="S113" s="491"/>
      <c r="T113" s="491"/>
      <c r="U113" s="491"/>
      <c r="V113" s="491"/>
      <c r="W113" s="491"/>
      <c r="X113" s="491"/>
      <c r="Y113" s="942"/>
    </row>
    <row r="114" spans="1:29">
      <c r="A114" s="941"/>
      <c r="B114" s="491"/>
      <c r="C114" s="491"/>
      <c r="D114" s="491"/>
      <c r="E114" s="491"/>
      <c r="F114" s="491"/>
      <c r="G114" s="491"/>
      <c r="H114" s="491"/>
      <c r="I114" s="491"/>
      <c r="J114" s="491"/>
      <c r="K114" s="491"/>
      <c r="L114" s="491"/>
      <c r="M114" s="491"/>
      <c r="N114" s="491"/>
      <c r="O114" s="491"/>
      <c r="P114" s="491"/>
      <c r="Q114" s="491"/>
      <c r="R114" s="491"/>
      <c r="S114" s="491"/>
      <c r="T114" s="491"/>
      <c r="U114" s="491"/>
      <c r="V114" s="491"/>
      <c r="W114" s="491"/>
      <c r="X114" s="491"/>
      <c r="Y114" s="942"/>
    </row>
    <row r="115" spans="1:29">
      <c r="A115" s="941"/>
      <c r="B115" s="491"/>
      <c r="C115" s="491"/>
      <c r="D115" s="491"/>
      <c r="E115" s="491"/>
      <c r="F115" s="491"/>
      <c r="G115" s="491"/>
      <c r="H115" s="491"/>
      <c r="I115" s="491"/>
      <c r="J115" s="491"/>
      <c r="K115" s="491"/>
      <c r="L115" s="491"/>
      <c r="M115" s="491"/>
      <c r="N115" s="491"/>
      <c r="O115" s="491"/>
      <c r="P115" s="491"/>
      <c r="Q115" s="491"/>
      <c r="R115" s="491"/>
      <c r="S115" s="491"/>
      <c r="T115" s="491"/>
      <c r="U115" s="491"/>
      <c r="V115" s="491"/>
      <c r="W115" s="491"/>
      <c r="X115" s="491"/>
      <c r="Y115" s="942"/>
    </row>
    <row r="116" spans="1:29">
      <c r="A116" s="941"/>
      <c r="B116" s="491"/>
      <c r="C116" s="491"/>
      <c r="D116" s="491"/>
      <c r="E116" s="491"/>
      <c r="F116" s="491"/>
      <c r="G116" s="491"/>
      <c r="H116" s="491"/>
      <c r="I116" s="491"/>
      <c r="J116" s="491"/>
      <c r="K116" s="491"/>
      <c r="L116" s="491"/>
      <c r="M116" s="491"/>
      <c r="N116" s="491"/>
      <c r="O116" s="491"/>
      <c r="P116" s="491"/>
      <c r="Q116" s="491"/>
      <c r="R116" s="491"/>
      <c r="S116" s="491"/>
      <c r="T116" s="491"/>
      <c r="U116" s="491"/>
      <c r="V116" s="491"/>
      <c r="W116" s="491"/>
      <c r="X116" s="491"/>
      <c r="Y116" s="942"/>
    </row>
    <row r="117" spans="1:29">
      <c r="A117" s="941"/>
      <c r="B117" s="491"/>
      <c r="C117" s="491"/>
      <c r="D117" s="491"/>
      <c r="E117" s="491"/>
      <c r="F117" s="491"/>
      <c r="G117" s="491"/>
      <c r="H117" s="491"/>
      <c r="I117" s="491"/>
      <c r="J117" s="491"/>
      <c r="K117" s="491"/>
      <c r="L117" s="491"/>
      <c r="M117" s="491"/>
      <c r="N117" s="491"/>
      <c r="O117" s="491"/>
      <c r="P117" s="491"/>
      <c r="Q117" s="491"/>
      <c r="R117" s="491"/>
      <c r="S117" s="491"/>
      <c r="T117" s="491"/>
      <c r="U117" s="491"/>
      <c r="V117" s="491"/>
      <c r="W117" s="491"/>
      <c r="X117" s="491"/>
      <c r="Y117" s="942"/>
    </row>
    <row r="118" spans="1:29">
      <c r="A118" s="941"/>
      <c r="B118" s="491"/>
      <c r="C118" s="491"/>
      <c r="D118" s="491"/>
      <c r="E118" s="491"/>
      <c r="F118" s="491"/>
      <c r="G118" s="491"/>
      <c r="H118" s="491"/>
      <c r="I118" s="491"/>
      <c r="J118" s="491"/>
      <c r="K118" s="491"/>
      <c r="L118" s="491"/>
      <c r="M118" s="491"/>
      <c r="N118" s="491"/>
      <c r="O118" s="491"/>
      <c r="P118" s="491"/>
      <c r="Q118" s="491"/>
      <c r="R118" s="491"/>
      <c r="S118" s="491"/>
      <c r="T118" s="491"/>
      <c r="U118" s="491"/>
      <c r="V118" s="491"/>
      <c r="W118" s="491"/>
      <c r="X118" s="491"/>
      <c r="Y118" s="942"/>
    </row>
    <row r="119" spans="1:29">
      <c r="A119" s="941"/>
      <c r="B119" s="491"/>
      <c r="C119" s="491"/>
      <c r="D119" s="491"/>
      <c r="E119" s="491"/>
      <c r="F119" s="491"/>
      <c r="G119" s="491"/>
      <c r="H119" s="491"/>
      <c r="I119" s="491"/>
      <c r="J119" s="491"/>
      <c r="K119" s="491"/>
      <c r="L119" s="491"/>
      <c r="M119" s="491"/>
      <c r="N119" s="491"/>
      <c r="O119" s="491"/>
      <c r="P119" s="491"/>
      <c r="Q119" s="491"/>
      <c r="R119" s="491"/>
      <c r="S119" s="491"/>
      <c r="T119" s="491"/>
      <c r="U119" s="491"/>
      <c r="V119" s="491"/>
      <c r="W119" s="491"/>
      <c r="X119" s="491"/>
      <c r="Y119" s="942"/>
    </row>
    <row r="120" spans="1:29">
      <c r="A120" s="941"/>
      <c r="B120" s="491"/>
      <c r="C120" s="491"/>
      <c r="D120" s="491"/>
      <c r="E120" s="491"/>
      <c r="F120" s="491"/>
      <c r="G120" s="491"/>
      <c r="H120" s="491"/>
      <c r="I120" s="491"/>
      <c r="J120" s="491"/>
      <c r="K120" s="491"/>
      <c r="L120" s="491"/>
      <c r="M120" s="491"/>
      <c r="N120" s="491"/>
      <c r="O120" s="491"/>
      <c r="P120" s="491"/>
      <c r="Q120" s="491"/>
      <c r="R120" s="491"/>
      <c r="S120" s="491"/>
      <c r="T120" s="491"/>
      <c r="U120" s="491"/>
      <c r="V120" s="491"/>
      <c r="W120" s="491"/>
      <c r="X120" s="491"/>
      <c r="Y120" s="942"/>
    </row>
    <row r="121" spans="1:29">
      <c r="A121" s="941"/>
      <c r="B121" s="491"/>
      <c r="C121" s="491"/>
      <c r="D121" s="491"/>
      <c r="E121" s="491"/>
      <c r="F121" s="491"/>
      <c r="G121" s="491"/>
      <c r="H121" s="491"/>
      <c r="I121" s="491"/>
      <c r="J121" s="491"/>
      <c r="K121" s="491"/>
      <c r="L121" s="491"/>
      <c r="M121" s="491"/>
      <c r="N121" s="491"/>
      <c r="O121" s="491"/>
      <c r="P121" s="491"/>
      <c r="Q121" s="491"/>
      <c r="R121" s="491"/>
      <c r="S121" s="491"/>
      <c r="T121" s="491"/>
      <c r="U121" s="491"/>
      <c r="V121" s="491"/>
      <c r="W121" s="491"/>
      <c r="X121" s="491"/>
      <c r="Y121" s="942"/>
    </row>
    <row r="122" spans="1:29">
      <c r="A122" s="941"/>
      <c r="B122" s="491"/>
      <c r="C122" s="491"/>
      <c r="D122" s="491"/>
      <c r="E122" s="491"/>
      <c r="F122" s="491"/>
      <c r="G122" s="491"/>
      <c r="H122" s="491"/>
      <c r="I122" s="491"/>
      <c r="J122" s="491"/>
      <c r="K122" s="491"/>
      <c r="L122" s="491"/>
      <c r="M122" s="491"/>
      <c r="N122" s="491"/>
      <c r="O122" s="491"/>
      <c r="P122" s="491"/>
      <c r="Q122" s="491"/>
      <c r="R122" s="491"/>
      <c r="S122" s="491"/>
      <c r="T122" s="491"/>
      <c r="U122" s="491"/>
      <c r="V122" s="491"/>
      <c r="W122" s="491"/>
      <c r="X122" s="491"/>
      <c r="Y122" s="942"/>
    </row>
    <row r="123" spans="1:29">
      <c r="A123" s="941"/>
      <c r="B123" s="491"/>
      <c r="C123" s="491"/>
      <c r="D123" s="491"/>
      <c r="E123" s="491"/>
      <c r="F123" s="491"/>
      <c r="G123" s="491"/>
      <c r="H123" s="491"/>
      <c r="I123" s="491"/>
      <c r="J123" s="491"/>
      <c r="K123" s="491"/>
      <c r="L123" s="491"/>
      <c r="M123" s="491"/>
      <c r="N123" s="491"/>
      <c r="O123" s="491"/>
      <c r="P123" s="491"/>
      <c r="Q123" s="491"/>
      <c r="R123" s="491"/>
      <c r="S123" s="491"/>
      <c r="T123" s="491"/>
      <c r="U123" s="491"/>
      <c r="V123" s="491"/>
      <c r="W123" s="491"/>
      <c r="X123" s="491"/>
      <c r="Y123" s="942"/>
    </row>
    <row r="124" spans="1:29">
      <c r="A124" s="941"/>
      <c r="B124" s="491"/>
      <c r="C124" s="491"/>
      <c r="D124" s="491"/>
      <c r="E124" s="491"/>
      <c r="F124" s="491"/>
      <c r="G124" s="491"/>
      <c r="H124" s="491"/>
      <c r="I124" s="491"/>
      <c r="J124" s="491"/>
      <c r="K124" s="491"/>
      <c r="L124" s="491"/>
      <c r="M124" s="491"/>
      <c r="N124" s="491"/>
      <c r="O124" s="491"/>
      <c r="P124" s="491"/>
      <c r="Q124" s="491"/>
      <c r="R124" s="491"/>
      <c r="S124" s="491"/>
      <c r="T124" s="491"/>
      <c r="U124" s="491"/>
      <c r="V124" s="491"/>
      <c r="W124" s="491"/>
      <c r="X124" s="491"/>
      <c r="Y124" s="942"/>
    </row>
    <row r="125" spans="1:29" ht="15.5" thickBot="1">
      <c r="A125" s="965"/>
      <c r="B125" s="966"/>
      <c r="C125" s="966"/>
      <c r="D125" s="966"/>
      <c r="E125" s="966"/>
      <c r="F125" s="966"/>
      <c r="G125" s="966"/>
      <c r="H125" s="966"/>
      <c r="I125" s="966"/>
      <c r="J125" s="966"/>
      <c r="K125" s="966"/>
      <c r="L125" s="966"/>
      <c r="M125" s="966"/>
      <c r="N125" s="966"/>
      <c r="O125" s="966"/>
      <c r="P125" s="966"/>
      <c r="Q125" s="966"/>
      <c r="R125" s="966"/>
      <c r="S125" s="966"/>
      <c r="T125" s="966"/>
      <c r="U125" s="966"/>
      <c r="V125" s="966"/>
      <c r="W125" s="966"/>
      <c r="X125" s="966"/>
      <c r="Y125" s="967"/>
    </row>
    <row r="126" spans="1:29">
      <c r="A126" s="943" t="s">
        <v>113</v>
      </c>
      <c r="B126" s="944"/>
      <c r="C126" s="945"/>
      <c r="D126" s="962" t="s">
        <v>577</v>
      </c>
      <c r="E126" s="963"/>
      <c r="F126" s="961" t="s">
        <v>114</v>
      </c>
      <c r="G126" s="560"/>
      <c r="H126" s="560"/>
      <c r="I126" s="968"/>
      <c r="J126" s="962" t="s">
        <v>577</v>
      </c>
      <c r="K126" s="963"/>
      <c r="L126" s="961" t="s">
        <v>116</v>
      </c>
      <c r="M126" s="560"/>
      <c r="N126" s="560"/>
      <c r="O126" s="560"/>
      <c r="P126" s="962" t="s">
        <v>577</v>
      </c>
      <c r="Q126" s="963"/>
      <c r="R126" s="961" t="s">
        <v>115</v>
      </c>
      <c r="S126" s="560"/>
      <c r="T126" s="560"/>
      <c r="U126" s="968"/>
      <c r="V126" s="962" t="s">
        <v>577</v>
      </c>
      <c r="W126" s="963"/>
      <c r="X126" s="961" t="s">
        <v>117</v>
      </c>
      <c r="Y126" s="969"/>
      <c r="AA126" s="22" t="s">
        <v>178</v>
      </c>
      <c r="AB126" s="20" t="s">
        <v>173</v>
      </c>
      <c r="AC126" s="20" t="str">
        <f>D126</f>
        <v>□</v>
      </c>
    </row>
    <row r="127" spans="1:29" ht="19.5" customHeight="1" thickBot="1">
      <c r="A127" s="946"/>
      <c r="B127" s="947"/>
      <c r="C127" s="948"/>
      <c r="D127" s="955" t="s">
        <v>118</v>
      </c>
      <c r="E127" s="956"/>
      <c r="F127" s="956"/>
      <c r="G127" s="956"/>
      <c r="H127" s="956"/>
      <c r="I127" s="957"/>
      <c r="J127" s="959"/>
      <c r="K127" s="959"/>
      <c r="L127" s="959"/>
      <c r="M127" s="959"/>
      <c r="N127" s="959"/>
      <c r="O127" s="959"/>
      <c r="P127" s="959"/>
      <c r="Q127" s="959"/>
      <c r="R127" s="959"/>
      <c r="S127" s="959"/>
      <c r="T127" s="959"/>
      <c r="U127" s="959"/>
      <c r="V127" s="959"/>
      <c r="W127" s="959"/>
      <c r="X127" s="959"/>
      <c r="Y127" s="960"/>
      <c r="AA127" s="26"/>
      <c r="AB127" s="20" t="s">
        <v>174</v>
      </c>
      <c r="AC127" s="20" t="str">
        <f>J126</f>
        <v>□</v>
      </c>
    </row>
    <row r="128" spans="1:29" ht="15.5" thickBot="1">
      <c r="A128" s="972"/>
      <c r="B128" s="972"/>
      <c r="C128" s="972"/>
      <c r="D128" s="972"/>
      <c r="E128" s="972"/>
      <c r="F128" s="972"/>
      <c r="G128" s="972"/>
      <c r="H128" s="972"/>
      <c r="I128" s="972"/>
      <c r="J128" s="972"/>
      <c r="K128" s="972"/>
      <c r="L128" s="972"/>
      <c r="M128" s="972"/>
      <c r="N128" s="972"/>
      <c r="O128" s="972"/>
      <c r="P128" s="972"/>
      <c r="Q128" s="972"/>
      <c r="R128" s="972"/>
      <c r="S128" s="972"/>
      <c r="T128" s="972"/>
      <c r="U128" s="972"/>
      <c r="V128" s="972"/>
      <c r="W128" s="972"/>
      <c r="X128" s="972"/>
      <c r="Y128" s="972"/>
      <c r="AA128" s="26"/>
      <c r="AB128" s="20" t="s">
        <v>175</v>
      </c>
      <c r="AC128" s="20" t="str">
        <f>P126</f>
        <v>□</v>
      </c>
    </row>
    <row r="129" spans="1:29" ht="15" customHeight="1">
      <c r="A129" s="919" t="s">
        <v>648</v>
      </c>
      <c r="B129" s="973"/>
      <c r="C129" s="973"/>
      <c r="D129" s="973"/>
      <c r="E129" s="973"/>
      <c r="F129" s="973"/>
      <c r="G129" s="973"/>
      <c r="H129" s="973"/>
      <c r="I129" s="973"/>
      <c r="J129" s="973"/>
      <c r="K129" s="973"/>
      <c r="L129" s="973"/>
      <c r="M129" s="973"/>
      <c r="N129" s="973"/>
      <c r="O129" s="973"/>
      <c r="P129" s="973"/>
      <c r="Q129" s="973"/>
      <c r="R129" s="973"/>
      <c r="S129" s="973"/>
      <c r="T129" s="973"/>
      <c r="U129" s="973"/>
      <c r="V129" s="973"/>
      <c r="W129" s="973"/>
      <c r="X129" s="973"/>
      <c r="Y129" s="974"/>
      <c r="AA129" s="27"/>
      <c r="AB129" s="20" t="s">
        <v>117</v>
      </c>
      <c r="AC129" s="20" t="str">
        <f>V126</f>
        <v>□</v>
      </c>
    </row>
    <row r="130" spans="1:29">
      <c r="A130" s="975"/>
      <c r="B130" s="976"/>
      <c r="C130" s="976"/>
      <c r="D130" s="976"/>
      <c r="E130" s="976"/>
      <c r="F130" s="976"/>
      <c r="G130" s="976"/>
      <c r="H130" s="976"/>
      <c r="I130" s="976"/>
      <c r="J130" s="976"/>
      <c r="K130" s="976"/>
      <c r="L130" s="976"/>
      <c r="M130" s="976"/>
      <c r="N130" s="976"/>
      <c r="O130" s="976"/>
      <c r="P130" s="976"/>
      <c r="Q130" s="976"/>
      <c r="R130" s="976"/>
      <c r="S130" s="976"/>
      <c r="T130" s="976"/>
      <c r="U130" s="976"/>
      <c r="V130" s="976"/>
      <c r="W130" s="976"/>
      <c r="X130" s="976"/>
      <c r="Y130" s="977"/>
    </row>
    <row r="131" spans="1:29">
      <c r="A131" s="925"/>
      <c r="B131" s="499"/>
      <c r="C131" s="499"/>
      <c r="D131" s="499"/>
      <c r="E131" s="499"/>
      <c r="F131" s="499"/>
      <c r="G131" s="499"/>
      <c r="H131" s="499"/>
      <c r="I131" s="499"/>
      <c r="J131" s="499"/>
      <c r="K131" s="499"/>
      <c r="L131" s="499"/>
      <c r="M131" s="499"/>
      <c r="N131" s="499"/>
      <c r="O131" s="499"/>
      <c r="P131" s="499"/>
      <c r="Q131" s="499"/>
      <c r="R131" s="499"/>
      <c r="S131" s="499"/>
      <c r="T131" s="499"/>
      <c r="U131" s="499"/>
      <c r="V131" s="499"/>
      <c r="W131" s="499"/>
      <c r="X131" s="499"/>
      <c r="Y131" s="983"/>
    </row>
    <row r="132" spans="1:29">
      <c r="A132" s="925"/>
      <c r="B132" s="499"/>
      <c r="C132" s="499"/>
      <c r="D132" s="499"/>
      <c r="E132" s="499"/>
      <c r="F132" s="499"/>
      <c r="G132" s="499"/>
      <c r="H132" s="499"/>
      <c r="I132" s="499"/>
      <c r="J132" s="499"/>
      <c r="K132" s="499"/>
      <c r="L132" s="499"/>
      <c r="M132" s="499"/>
      <c r="N132" s="499"/>
      <c r="O132" s="499"/>
      <c r="P132" s="499"/>
      <c r="Q132" s="499"/>
      <c r="R132" s="499"/>
      <c r="S132" s="499"/>
      <c r="T132" s="499"/>
      <c r="U132" s="499"/>
      <c r="V132" s="499"/>
      <c r="W132" s="499"/>
      <c r="X132" s="499"/>
      <c r="Y132" s="983"/>
    </row>
    <row r="133" spans="1:29">
      <c r="A133" s="925"/>
      <c r="B133" s="499"/>
      <c r="C133" s="499"/>
      <c r="D133" s="499"/>
      <c r="E133" s="499"/>
      <c r="F133" s="499"/>
      <c r="G133" s="499"/>
      <c r="H133" s="499"/>
      <c r="I133" s="499"/>
      <c r="J133" s="499"/>
      <c r="K133" s="499"/>
      <c r="L133" s="499"/>
      <c r="M133" s="499"/>
      <c r="N133" s="499"/>
      <c r="O133" s="499"/>
      <c r="P133" s="499"/>
      <c r="Q133" s="499"/>
      <c r="R133" s="499"/>
      <c r="S133" s="499"/>
      <c r="T133" s="499"/>
      <c r="U133" s="499"/>
      <c r="V133" s="499"/>
      <c r="W133" s="499"/>
      <c r="X133" s="499"/>
      <c r="Y133" s="983"/>
    </row>
    <row r="134" spans="1:29">
      <c r="A134" s="925"/>
      <c r="B134" s="499"/>
      <c r="C134" s="499"/>
      <c r="D134" s="499"/>
      <c r="E134" s="499"/>
      <c r="F134" s="499"/>
      <c r="G134" s="499"/>
      <c r="H134" s="499"/>
      <c r="I134" s="499"/>
      <c r="J134" s="499"/>
      <c r="K134" s="499"/>
      <c r="L134" s="499"/>
      <c r="M134" s="499"/>
      <c r="N134" s="499"/>
      <c r="O134" s="499"/>
      <c r="P134" s="499"/>
      <c r="Q134" s="499"/>
      <c r="R134" s="499"/>
      <c r="S134" s="499"/>
      <c r="T134" s="499"/>
      <c r="U134" s="499"/>
      <c r="V134" s="499"/>
      <c r="W134" s="499"/>
      <c r="X134" s="499"/>
      <c r="Y134" s="983"/>
    </row>
    <row r="135" spans="1:29">
      <c r="A135" s="925"/>
      <c r="B135" s="499"/>
      <c r="C135" s="499"/>
      <c r="D135" s="499"/>
      <c r="E135" s="499"/>
      <c r="F135" s="499"/>
      <c r="G135" s="499"/>
      <c r="H135" s="499"/>
      <c r="I135" s="499"/>
      <c r="J135" s="499"/>
      <c r="K135" s="499"/>
      <c r="L135" s="499"/>
      <c r="M135" s="499"/>
      <c r="N135" s="499"/>
      <c r="O135" s="499"/>
      <c r="P135" s="499"/>
      <c r="Q135" s="499"/>
      <c r="R135" s="499"/>
      <c r="S135" s="499"/>
      <c r="T135" s="499"/>
      <c r="U135" s="499"/>
      <c r="V135" s="499"/>
      <c r="W135" s="499"/>
      <c r="X135" s="499"/>
      <c r="Y135" s="983"/>
    </row>
    <row r="136" spans="1:29" ht="15.5" thickBot="1">
      <c r="A136" s="984"/>
      <c r="B136" s="985"/>
      <c r="C136" s="985"/>
      <c r="D136" s="985"/>
      <c r="E136" s="985"/>
      <c r="F136" s="985"/>
      <c r="G136" s="985"/>
      <c r="H136" s="985"/>
      <c r="I136" s="985"/>
      <c r="J136" s="985"/>
      <c r="K136" s="985"/>
      <c r="L136" s="985"/>
      <c r="M136" s="985"/>
      <c r="N136" s="985"/>
      <c r="O136" s="985"/>
      <c r="P136" s="985"/>
      <c r="Q136" s="985"/>
      <c r="R136" s="985"/>
      <c r="S136" s="985"/>
      <c r="T136" s="985"/>
      <c r="U136" s="985"/>
      <c r="V136" s="985"/>
      <c r="W136" s="985"/>
      <c r="X136" s="985"/>
      <c r="Y136" s="986"/>
    </row>
    <row r="137" spans="1:29" ht="15" customHeight="1">
      <c r="A137" s="919" t="s">
        <v>640</v>
      </c>
      <c r="B137" s="978"/>
      <c r="C137" s="978"/>
      <c r="D137" s="978"/>
      <c r="E137" s="978"/>
      <c r="F137" s="978"/>
      <c r="G137" s="978"/>
      <c r="H137" s="978"/>
      <c r="I137" s="978"/>
      <c r="J137" s="978"/>
      <c r="K137" s="978"/>
      <c r="L137" s="978"/>
      <c r="M137" s="978"/>
      <c r="N137" s="978"/>
      <c r="O137" s="978"/>
      <c r="P137" s="978"/>
      <c r="Q137" s="978"/>
      <c r="R137" s="978"/>
      <c r="S137" s="978"/>
      <c r="T137" s="978"/>
      <c r="U137" s="978"/>
      <c r="V137" s="978"/>
      <c r="W137" s="978"/>
      <c r="X137" s="978"/>
      <c r="Y137" s="979"/>
    </row>
    <row r="138" spans="1:29" ht="15" customHeight="1">
      <c r="A138" s="980"/>
      <c r="B138" s="981"/>
      <c r="C138" s="981"/>
      <c r="D138" s="981"/>
      <c r="E138" s="981"/>
      <c r="F138" s="981"/>
      <c r="G138" s="981"/>
      <c r="H138" s="981"/>
      <c r="I138" s="981"/>
      <c r="J138" s="981"/>
      <c r="K138" s="981"/>
      <c r="L138" s="981"/>
      <c r="M138" s="981"/>
      <c r="N138" s="981"/>
      <c r="O138" s="981"/>
      <c r="P138" s="981"/>
      <c r="Q138" s="981"/>
      <c r="R138" s="981"/>
      <c r="S138" s="981"/>
      <c r="T138" s="981"/>
      <c r="U138" s="981"/>
      <c r="V138" s="981"/>
      <c r="W138" s="981"/>
      <c r="X138" s="981"/>
      <c r="Y138" s="982"/>
    </row>
    <row r="139" spans="1:29">
      <c r="A139" s="925"/>
      <c r="B139" s="926"/>
      <c r="C139" s="926"/>
      <c r="D139" s="926"/>
      <c r="E139" s="926"/>
      <c r="F139" s="926"/>
      <c r="G139" s="926"/>
      <c r="H139" s="926"/>
      <c r="I139" s="926"/>
      <c r="J139" s="926"/>
      <c r="K139" s="926"/>
      <c r="L139" s="926"/>
      <c r="M139" s="926"/>
      <c r="N139" s="926"/>
      <c r="O139" s="926"/>
      <c r="P139" s="926"/>
      <c r="Q139" s="926"/>
      <c r="R139" s="926"/>
      <c r="S139" s="926"/>
      <c r="T139" s="926"/>
      <c r="U139" s="926"/>
      <c r="V139" s="926"/>
      <c r="W139" s="926"/>
      <c r="X139" s="926"/>
      <c r="Y139" s="927"/>
    </row>
    <row r="140" spans="1:29">
      <c r="A140" s="928"/>
      <c r="B140" s="926"/>
      <c r="C140" s="926"/>
      <c r="D140" s="926"/>
      <c r="E140" s="926"/>
      <c r="F140" s="926"/>
      <c r="G140" s="926"/>
      <c r="H140" s="926"/>
      <c r="I140" s="926"/>
      <c r="J140" s="926"/>
      <c r="K140" s="926"/>
      <c r="L140" s="926"/>
      <c r="M140" s="926"/>
      <c r="N140" s="926"/>
      <c r="O140" s="926"/>
      <c r="P140" s="926"/>
      <c r="Q140" s="926"/>
      <c r="R140" s="926"/>
      <c r="S140" s="926"/>
      <c r="T140" s="926"/>
      <c r="U140" s="926"/>
      <c r="V140" s="926"/>
      <c r="W140" s="926"/>
      <c r="X140" s="926"/>
      <c r="Y140" s="927"/>
    </row>
    <row r="141" spans="1:29" ht="15.5" thickBot="1">
      <c r="A141" s="929"/>
      <c r="B141" s="930"/>
      <c r="C141" s="930"/>
      <c r="D141" s="930"/>
      <c r="E141" s="930"/>
      <c r="F141" s="930"/>
      <c r="G141" s="930"/>
      <c r="H141" s="930"/>
      <c r="I141" s="930"/>
      <c r="J141" s="930"/>
      <c r="K141" s="930"/>
      <c r="L141" s="930"/>
      <c r="M141" s="930"/>
      <c r="N141" s="930"/>
      <c r="O141" s="930"/>
      <c r="P141" s="930"/>
      <c r="Q141" s="930"/>
      <c r="R141" s="930"/>
      <c r="S141" s="930"/>
      <c r="T141" s="930"/>
      <c r="U141" s="930"/>
      <c r="V141" s="930"/>
      <c r="W141" s="930"/>
      <c r="X141" s="930"/>
      <c r="Y141" s="931"/>
    </row>
    <row r="142" spans="1:29">
      <c r="A142" s="970" t="s">
        <v>55</v>
      </c>
      <c r="B142" s="970"/>
      <c r="C142" s="970"/>
      <c r="D142" s="970"/>
      <c r="E142" s="970"/>
      <c r="F142" s="970"/>
      <c r="G142" s="970"/>
      <c r="H142" s="970"/>
      <c r="I142" s="970"/>
      <c r="J142" s="970"/>
      <c r="K142" s="970"/>
      <c r="L142" s="970"/>
      <c r="M142" s="970"/>
      <c r="N142" s="970"/>
      <c r="O142" s="970"/>
      <c r="P142" s="970"/>
      <c r="Q142" s="970"/>
      <c r="R142" s="970"/>
      <c r="S142" s="970"/>
      <c r="T142" s="970"/>
      <c r="U142" s="970"/>
      <c r="V142" s="970"/>
      <c r="W142" s="970"/>
      <c r="X142" s="970"/>
      <c r="Y142" s="970"/>
    </row>
    <row r="143" spans="1:29">
      <c r="A143" s="971"/>
      <c r="B143" s="971"/>
      <c r="C143" s="971"/>
      <c r="D143" s="971"/>
      <c r="E143" s="971"/>
      <c r="F143" s="971"/>
      <c r="G143" s="971"/>
      <c r="H143" s="971"/>
      <c r="I143" s="971"/>
      <c r="J143" s="971"/>
      <c r="K143" s="971"/>
      <c r="L143" s="971"/>
      <c r="M143" s="971"/>
      <c r="N143" s="971"/>
      <c r="O143" s="971"/>
      <c r="P143" s="971"/>
      <c r="Q143" s="971"/>
      <c r="R143" s="971"/>
      <c r="S143" s="971"/>
      <c r="T143" s="971"/>
      <c r="U143" s="971"/>
      <c r="V143" s="971"/>
      <c r="W143" s="971"/>
      <c r="X143" s="971"/>
      <c r="Y143" s="971"/>
    </row>
    <row r="144" spans="1:29" ht="15.5" thickBot="1">
      <c r="A144" s="394" t="s">
        <v>111</v>
      </c>
      <c r="B144" s="394"/>
      <c r="C144" s="394"/>
      <c r="D144" s="394"/>
      <c r="E144" s="394"/>
      <c r="F144" s="394"/>
      <c r="G144" s="394"/>
      <c r="H144" s="394"/>
      <c r="I144" s="394"/>
      <c r="J144" s="394"/>
      <c r="K144" s="394"/>
      <c r="L144" s="394"/>
      <c r="M144" s="394"/>
      <c r="N144" s="394"/>
      <c r="O144" s="394"/>
      <c r="P144" s="394"/>
      <c r="Q144" s="394"/>
      <c r="R144" s="394"/>
      <c r="S144" s="394"/>
      <c r="T144" s="394"/>
      <c r="U144" s="394"/>
      <c r="V144" s="394"/>
      <c r="W144" s="394"/>
      <c r="X144" s="394"/>
    </row>
    <row r="145" spans="1:25">
      <c r="A145" s="964" t="s">
        <v>112</v>
      </c>
      <c r="B145" s="939"/>
      <c r="C145" s="939"/>
      <c r="D145" s="939"/>
      <c r="E145" s="939"/>
      <c r="F145" s="939"/>
      <c r="G145" s="939"/>
      <c r="H145" s="939"/>
      <c r="I145" s="939"/>
      <c r="J145" s="939"/>
      <c r="K145" s="939"/>
      <c r="L145" s="939"/>
      <c r="M145" s="939"/>
      <c r="N145" s="939"/>
      <c r="O145" s="939"/>
      <c r="P145" s="939"/>
      <c r="Q145" s="939"/>
      <c r="R145" s="939"/>
      <c r="S145" s="939"/>
      <c r="T145" s="939"/>
      <c r="U145" s="939"/>
      <c r="V145" s="939"/>
      <c r="W145" s="939"/>
      <c r="X145" s="939"/>
      <c r="Y145" s="940"/>
    </row>
    <row r="146" spans="1:25">
      <c r="A146" s="941"/>
      <c r="B146" s="491"/>
      <c r="C146" s="491"/>
      <c r="D146" s="491"/>
      <c r="E146" s="491"/>
      <c r="F146" s="491"/>
      <c r="G146" s="491"/>
      <c r="H146" s="491"/>
      <c r="I146" s="491"/>
      <c r="J146" s="491"/>
      <c r="K146" s="491"/>
      <c r="L146" s="491"/>
      <c r="M146" s="491"/>
      <c r="N146" s="491"/>
      <c r="O146" s="491"/>
      <c r="P146" s="491"/>
      <c r="Q146" s="491"/>
      <c r="R146" s="491"/>
      <c r="S146" s="491"/>
      <c r="T146" s="491"/>
      <c r="U146" s="491"/>
      <c r="V146" s="491"/>
      <c r="W146" s="491"/>
      <c r="X146" s="491"/>
      <c r="Y146" s="942"/>
    </row>
    <row r="147" spans="1:25">
      <c r="A147" s="941"/>
      <c r="B147" s="491"/>
      <c r="C147" s="491"/>
      <c r="D147" s="491"/>
      <c r="E147" s="491"/>
      <c r="F147" s="491"/>
      <c r="G147" s="491"/>
      <c r="H147" s="491"/>
      <c r="I147" s="491"/>
      <c r="J147" s="491"/>
      <c r="K147" s="491"/>
      <c r="L147" s="491"/>
      <c r="M147" s="491"/>
      <c r="N147" s="491"/>
      <c r="O147" s="491"/>
      <c r="P147" s="491"/>
      <c r="Q147" s="491"/>
      <c r="R147" s="491"/>
      <c r="S147" s="491"/>
      <c r="T147" s="491"/>
      <c r="U147" s="491"/>
      <c r="V147" s="491"/>
      <c r="W147" s="491"/>
      <c r="X147" s="491"/>
      <c r="Y147" s="942"/>
    </row>
    <row r="148" spans="1:25">
      <c r="A148" s="941"/>
      <c r="B148" s="491"/>
      <c r="C148" s="491"/>
      <c r="D148" s="491"/>
      <c r="E148" s="491"/>
      <c r="F148" s="491"/>
      <c r="G148" s="491"/>
      <c r="H148" s="491"/>
      <c r="I148" s="491"/>
      <c r="J148" s="491"/>
      <c r="K148" s="491"/>
      <c r="L148" s="491"/>
      <c r="M148" s="491"/>
      <c r="N148" s="491"/>
      <c r="O148" s="491"/>
      <c r="P148" s="491"/>
      <c r="Q148" s="491"/>
      <c r="R148" s="491"/>
      <c r="S148" s="491"/>
      <c r="T148" s="491"/>
      <c r="U148" s="491"/>
      <c r="V148" s="491"/>
      <c r="W148" s="491"/>
      <c r="X148" s="491"/>
      <c r="Y148" s="942"/>
    </row>
    <row r="149" spans="1:25">
      <c r="A149" s="941"/>
      <c r="B149" s="491"/>
      <c r="C149" s="491"/>
      <c r="D149" s="491"/>
      <c r="E149" s="491"/>
      <c r="F149" s="491"/>
      <c r="G149" s="491"/>
      <c r="H149" s="491"/>
      <c r="I149" s="491"/>
      <c r="J149" s="491"/>
      <c r="K149" s="491"/>
      <c r="L149" s="491"/>
      <c r="M149" s="491"/>
      <c r="N149" s="491"/>
      <c r="O149" s="491"/>
      <c r="P149" s="491"/>
      <c r="Q149" s="491"/>
      <c r="R149" s="491"/>
      <c r="S149" s="491"/>
      <c r="T149" s="491"/>
      <c r="U149" s="491"/>
      <c r="V149" s="491"/>
      <c r="W149" s="491"/>
      <c r="X149" s="491"/>
      <c r="Y149" s="942"/>
    </row>
    <row r="150" spans="1:25">
      <c r="A150" s="941"/>
      <c r="B150" s="491"/>
      <c r="C150" s="491"/>
      <c r="D150" s="491"/>
      <c r="E150" s="491"/>
      <c r="F150" s="491"/>
      <c r="G150" s="491"/>
      <c r="H150" s="491"/>
      <c r="I150" s="491"/>
      <c r="J150" s="491"/>
      <c r="K150" s="491"/>
      <c r="L150" s="491"/>
      <c r="M150" s="491"/>
      <c r="N150" s="491"/>
      <c r="O150" s="491"/>
      <c r="P150" s="491"/>
      <c r="Q150" s="491"/>
      <c r="R150" s="491"/>
      <c r="S150" s="491"/>
      <c r="T150" s="491"/>
      <c r="U150" s="491"/>
      <c r="V150" s="491"/>
      <c r="W150" s="491"/>
      <c r="X150" s="491"/>
      <c r="Y150" s="942"/>
    </row>
    <row r="151" spans="1:25">
      <c r="A151" s="941"/>
      <c r="B151" s="491"/>
      <c r="C151" s="491"/>
      <c r="D151" s="491"/>
      <c r="E151" s="491"/>
      <c r="F151" s="491"/>
      <c r="G151" s="491"/>
      <c r="H151" s="491"/>
      <c r="I151" s="491"/>
      <c r="J151" s="491"/>
      <c r="K151" s="491"/>
      <c r="L151" s="491"/>
      <c r="M151" s="491"/>
      <c r="N151" s="491"/>
      <c r="O151" s="491"/>
      <c r="P151" s="491"/>
      <c r="Q151" s="491"/>
      <c r="R151" s="491"/>
      <c r="S151" s="491"/>
      <c r="T151" s="491"/>
      <c r="U151" s="491"/>
      <c r="V151" s="491"/>
      <c r="W151" s="491"/>
      <c r="X151" s="491"/>
      <c r="Y151" s="942"/>
    </row>
    <row r="152" spans="1:25">
      <c r="A152" s="941"/>
      <c r="B152" s="491"/>
      <c r="C152" s="491"/>
      <c r="D152" s="491"/>
      <c r="E152" s="491"/>
      <c r="F152" s="491"/>
      <c r="G152" s="491"/>
      <c r="H152" s="491"/>
      <c r="I152" s="491"/>
      <c r="J152" s="491"/>
      <c r="K152" s="491"/>
      <c r="L152" s="491"/>
      <c r="M152" s="491"/>
      <c r="N152" s="491"/>
      <c r="O152" s="491"/>
      <c r="P152" s="491"/>
      <c r="Q152" s="491"/>
      <c r="R152" s="491"/>
      <c r="S152" s="491"/>
      <c r="T152" s="491"/>
      <c r="U152" s="491"/>
      <c r="V152" s="491"/>
      <c r="W152" s="491"/>
      <c r="X152" s="491"/>
      <c r="Y152" s="942"/>
    </row>
    <row r="153" spans="1:25">
      <c r="A153" s="941"/>
      <c r="B153" s="491"/>
      <c r="C153" s="491"/>
      <c r="D153" s="491"/>
      <c r="E153" s="491"/>
      <c r="F153" s="491"/>
      <c r="G153" s="491"/>
      <c r="H153" s="491"/>
      <c r="I153" s="491"/>
      <c r="J153" s="491"/>
      <c r="K153" s="491"/>
      <c r="L153" s="491"/>
      <c r="M153" s="491"/>
      <c r="N153" s="491"/>
      <c r="O153" s="491"/>
      <c r="P153" s="491"/>
      <c r="Q153" s="491"/>
      <c r="R153" s="491"/>
      <c r="S153" s="491"/>
      <c r="T153" s="491"/>
      <c r="U153" s="491"/>
      <c r="V153" s="491"/>
      <c r="W153" s="491"/>
      <c r="X153" s="491"/>
      <c r="Y153" s="942"/>
    </row>
    <row r="154" spans="1:25">
      <c r="A154" s="941"/>
      <c r="B154" s="491"/>
      <c r="C154" s="491"/>
      <c r="D154" s="491"/>
      <c r="E154" s="491"/>
      <c r="F154" s="491"/>
      <c r="G154" s="491"/>
      <c r="H154" s="491"/>
      <c r="I154" s="491"/>
      <c r="J154" s="491"/>
      <c r="K154" s="491"/>
      <c r="L154" s="491"/>
      <c r="M154" s="491"/>
      <c r="N154" s="491"/>
      <c r="O154" s="491"/>
      <c r="P154" s="491"/>
      <c r="Q154" s="491"/>
      <c r="R154" s="491"/>
      <c r="S154" s="491"/>
      <c r="T154" s="491"/>
      <c r="U154" s="491"/>
      <c r="V154" s="491"/>
      <c r="W154" s="491"/>
      <c r="X154" s="491"/>
      <c r="Y154" s="942"/>
    </row>
    <row r="155" spans="1:25">
      <c r="A155" s="941"/>
      <c r="B155" s="491"/>
      <c r="C155" s="491"/>
      <c r="D155" s="491"/>
      <c r="E155" s="491"/>
      <c r="F155" s="491"/>
      <c r="G155" s="491"/>
      <c r="H155" s="491"/>
      <c r="I155" s="491"/>
      <c r="J155" s="491"/>
      <c r="K155" s="491"/>
      <c r="L155" s="491"/>
      <c r="M155" s="491"/>
      <c r="N155" s="491"/>
      <c r="O155" s="491"/>
      <c r="P155" s="491"/>
      <c r="Q155" s="491"/>
      <c r="R155" s="491"/>
      <c r="S155" s="491"/>
      <c r="T155" s="491"/>
      <c r="U155" s="491"/>
      <c r="V155" s="491"/>
      <c r="W155" s="491"/>
      <c r="X155" s="491"/>
      <c r="Y155" s="942"/>
    </row>
    <row r="156" spans="1:25">
      <c r="A156" s="941"/>
      <c r="B156" s="491"/>
      <c r="C156" s="491"/>
      <c r="D156" s="491"/>
      <c r="E156" s="491"/>
      <c r="F156" s="491"/>
      <c r="G156" s="491"/>
      <c r="H156" s="491"/>
      <c r="I156" s="491"/>
      <c r="J156" s="491"/>
      <c r="K156" s="491"/>
      <c r="L156" s="491"/>
      <c r="M156" s="491"/>
      <c r="N156" s="491"/>
      <c r="O156" s="491"/>
      <c r="P156" s="491"/>
      <c r="Q156" s="491"/>
      <c r="R156" s="491"/>
      <c r="S156" s="491"/>
      <c r="T156" s="491"/>
      <c r="U156" s="491"/>
      <c r="V156" s="491"/>
      <c r="W156" s="491"/>
      <c r="X156" s="491"/>
      <c r="Y156" s="942"/>
    </row>
    <row r="157" spans="1:25">
      <c r="A157" s="941"/>
      <c r="B157" s="491"/>
      <c r="C157" s="491"/>
      <c r="D157" s="491"/>
      <c r="E157" s="491"/>
      <c r="F157" s="491"/>
      <c r="G157" s="491"/>
      <c r="H157" s="491"/>
      <c r="I157" s="491"/>
      <c r="J157" s="491"/>
      <c r="K157" s="491"/>
      <c r="L157" s="491"/>
      <c r="M157" s="491"/>
      <c r="N157" s="491"/>
      <c r="O157" s="491"/>
      <c r="P157" s="491"/>
      <c r="Q157" s="491"/>
      <c r="R157" s="491"/>
      <c r="S157" s="491"/>
      <c r="T157" s="491"/>
      <c r="U157" s="491"/>
      <c r="V157" s="491"/>
      <c r="W157" s="491"/>
      <c r="X157" s="491"/>
      <c r="Y157" s="942"/>
    </row>
    <row r="158" spans="1:25">
      <c r="A158" s="941"/>
      <c r="B158" s="491"/>
      <c r="C158" s="491"/>
      <c r="D158" s="491"/>
      <c r="E158" s="491"/>
      <c r="F158" s="491"/>
      <c r="G158" s="491"/>
      <c r="H158" s="491"/>
      <c r="I158" s="491"/>
      <c r="J158" s="491"/>
      <c r="K158" s="491"/>
      <c r="L158" s="491"/>
      <c r="M158" s="491"/>
      <c r="N158" s="491"/>
      <c r="O158" s="491"/>
      <c r="P158" s="491"/>
      <c r="Q158" s="491"/>
      <c r="R158" s="491"/>
      <c r="S158" s="491"/>
      <c r="T158" s="491"/>
      <c r="U158" s="491"/>
      <c r="V158" s="491"/>
      <c r="W158" s="491"/>
      <c r="X158" s="491"/>
      <c r="Y158" s="942"/>
    </row>
    <row r="159" spans="1:25">
      <c r="A159" s="941"/>
      <c r="B159" s="491"/>
      <c r="C159" s="491"/>
      <c r="D159" s="491"/>
      <c r="E159" s="491"/>
      <c r="F159" s="491"/>
      <c r="G159" s="491"/>
      <c r="H159" s="491"/>
      <c r="I159" s="491"/>
      <c r="J159" s="491"/>
      <c r="K159" s="491"/>
      <c r="L159" s="491"/>
      <c r="M159" s="491"/>
      <c r="N159" s="491"/>
      <c r="O159" s="491"/>
      <c r="P159" s="491"/>
      <c r="Q159" s="491"/>
      <c r="R159" s="491"/>
      <c r="S159" s="491"/>
      <c r="T159" s="491"/>
      <c r="U159" s="491"/>
      <c r="V159" s="491"/>
      <c r="W159" s="491"/>
      <c r="X159" s="491"/>
      <c r="Y159" s="942"/>
    </row>
    <row r="160" spans="1:25">
      <c r="A160" s="941"/>
      <c r="B160" s="491"/>
      <c r="C160" s="491"/>
      <c r="D160" s="491"/>
      <c r="E160" s="491"/>
      <c r="F160" s="491"/>
      <c r="G160" s="491"/>
      <c r="H160" s="491"/>
      <c r="I160" s="491"/>
      <c r="J160" s="491"/>
      <c r="K160" s="491"/>
      <c r="L160" s="491"/>
      <c r="M160" s="491"/>
      <c r="N160" s="491"/>
      <c r="O160" s="491"/>
      <c r="P160" s="491"/>
      <c r="Q160" s="491"/>
      <c r="R160" s="491"/>
      <c r="S160" s="491"/>
      <c r="T160" s="491"/>
      <c r="U160" s="491"/>
      <c r="V160" s="491"/>
      <c r="W160" s="491"/>
      <c r="X160" s="491"/>
      <c r="Y160" s="942"/>
    </row>
    <row r="161" spans="1:29">
      <c r="A161" s="941"/>
      <c r="B161" s="491"/>
      <c r="C161" s="491"/>
      <c r="D161" s="491"/>
      <c r="E161" s="491"/>
      <c r="F161" s="491"/>
      <c r="G161" s="491"/>
      <c r="H161" s="491"/>
      <c r="I161" s="491"/>
      <c r="J161" s="491"/>
      <c r="K161" s="491"/>
      <c r="L161" s="491"/>
      <c r="M161" s="491"/>
      <c r="N161" s="491"/>
      <c r="O161" s="491"/>
      <c r="P161" s="491"/>
      <c r="Q161" s="491"/>
      <c r="R161" s="491"/>
      <c r="S161" s="491"/>
      <c r="T161" s="491"/>
      <c r="U161" s="491"/>
      <c r="V161" s="491"/>
      <c r="W161" s="491"/>
      <c r="X161" s="491"/>
      <c r="Y161" s="942"/>
    </row>
    <row r="162" spans="1:29">
      <c r="A162" s="941"/>
      <c r="B162" s="491"/>
      <c r="C162" s="491"/>
      <c r="D162" s="491"/>
      <c r="E162" s="491"/>
      <c r="F162" s="491"/>
      <c r="G162" s="491"/>
      <c r="H162" s="491"/>
      <c r="I162" s="491"/>
      <c r="J162" s="491"/>
      <c r="K162" s="491"/>
      <c r="L162" s="491"/>
      <c r="M162" s="491"/>
      <c r="N162" s="491"/>
      <c r="O162" s="491"/>
      <c r="P162" s="491"/>
      <c r="Q162" s="491"/>
      <c r="R162" s="491"/>
      <c r="S162" s="491"/>
      <c r="T162" s="491"/>
      <c r="U162" s="491"/>
      <c r="V162" s="491"/>
      <c r="W162" s="491"/>
      <c r="X162" s="491"/>
      <c r="Y162" s="942"/>
    </row>
    <row r="163" spans="1:29">
      <c r="A163" s="941"/>
      <c r="B163" s="491"/>
      <c r="C163" s="491"/>
      <c r="D163" s="491"/>
      <c r="E163" s="491"/>
      <c r="F163" s="491"/>
      <c r="G163" s="491"/>
      <c r="H163" s="491"/>
      <c r="I163" s="491"/>
      <c r="J163" s="491"/>
      <c r="K163" s="491"/>
      <c r="L163" s="491"/>
      <c r="M163" s="491"/>
      <c r="N163" s="491"/>
      <c r="O163" s="491"/>
      <c r="P163" s="491"/>
      <c r="Q163" s="491"/>
      <c r="R163" s="491"/>
      <c r="S163" s="491"/>
      <c r="T163" s="491"/>
      <c r="U163" s="491"/>
      <c r="V163" s="491"/>
      <c r="W163" s="491"/>
      <c r="X163" s="491"/>
      <c r="Y163" s="942"/>
    </row>
    <row r="164" spans="1:29">
      <c r="A164" s="941"/>
      <c r="B164" s="491"/>
      <c r="C164" s="491"/>
      <c r="D164" s="491"/>
      <c r="E164" s="491"/>
      <c r="F164" s="491"/>
      <c r="G164" s="491"/>
      <c r="H164" s="491"/>
      <c r="I164" s="491"/>
      <c r="J164" s="491"/>
      <c r="K164" s="491"/>
      <c r="L164" s="491"/>
      <c r="M164" s="491"/>
      <c r="N164" s="491"/>
      <c r="O164" s="491"/>
      <c r="P164" s="491"/>
      <c r="Q164" s="491"/>
      <c r="R164" s="491"/>
      <c r="S164" s="491"/>
      <c r="T164" s="491"/>
      <c r="U164" s="491"/>
      <c r="V164" s="491"/>
      <c r="W164" s="491"/>
      <c r="X164" s="491"/>
      <c r="Y164" s="942"/>
    </row>
    <row r="165" spans="1:29">
      <c r="A165" s="941"/>
      <c r="B165" s="491"/>
      <c r="C165" s="491"/>
      <c r="D165" s="491"/>
      <c r="E165" s="491"/>
      <c r="F165" s="491"/>
      <c r="G165" s="491"/>
      <c r="H165" s="491"/>
      <c r="I165" s="491"/>
      <c r="J165" s="491"/>
      <c r="K165" s="491"/>
      <c r="L165" s="491"/>
      <c r="M165" s="491"/>
      <c r="N165" s="491"/>
      <c r="O165" s="491"/>
      <c r="P165" s="491"/>
      <c r="Q165" s="491"/>
      <c r="R165" s="491"/>
      <c r="S165" s="491"/>
      <c r="T165" s="491"/>
      <c r="U165" s="491"/>
      <c r="V165" s="491"/>
      <c r="W165" s="491"/>
      <c r="X165" s="491"/>
      <c r="Y165" s="942"/>
    </row>
    <row r="166" spans="1:29">
      <c r="A166" s="941"/>
      <c r="B166" s="491"/>
      <c r="C166" s="491"/>
      <c r="D166" s="491"/>
      <c r="E166" s="491"/>
      <c r="F166" s="491"/>
      <c r="G166" s="491"/>
      <c r="H166" s="491"/>
      <c r="I166" s="491"/>
      <c r="J166" s="491"/>
      <c r="K166" s="491"/>
      <c r="L166" s="491"/>
      <c r="M166" s="491"/>
      <c r="N166" s="491"/>
      <c r="O166" s="491"/>
      <c r="P166" s="491"/>
      <c r="Q166" s="491"/>
      <c r="R166" s="491"/>
      <c r="S166" s="491"/>
      <c r="T166" s="491"/>
      <c r="U166" s="491"/>
      <c r="V166" s="491"/>
      <c r="W166" s="491"/>
      <c r="X166" s="491"/>
      <c r="Y166" s="942"/>
    </row>
    <row r="167" spans="1:29">
      <c r="A167" s="941"/>
      <c r="B167" s="491"/>
      <c r="C167" s="491"/>
      <c r="D167" s="491"/>
      <c r="E167" s="491"/>
      <c r="F167" s="491"/>
      <c r="G167" s="491"/>
      <c r="H167" s="491"/>
      <c r="I167" s="491"/>
      <c r="J167" s="491"/>
      <c r="K167" s="491"/>
      <c r="L167" s="491"/>
      <c r="M167" s="491"/>
      <c r="N167" s="491"/>
      <c r="O167" s="491"/>
      <c r="P167" s="491"/>
      <c r="Q167" s="491"/>
      <c r="R167" s="491"/>
      <c r="S167" s="491"/>
      <c r="T167" s="491"/>
      <c r="U167" s="491"/>
      <c r="V167" s="491"/>
      <c r="W167" s="491"/>
      <c r="X167" s="491"/>
      <c r="Y167" s="942"/>
    </row>
    <row r="168" spans="1:29">
      <c r="A168" s="941"/>
      <c r="B168" s="491"/>
      <c r="C168" s="491"/>
      <c r="D168" s="491"/>
      <c r="E168" s="491"/>
      <c r="F168" s="491"/>
      <c r="G168" s="491"/>
      <c r="H168" s="491"/>
      <c r="I168" s="491"/>
      <c r="J168" s="491"/>
      <c r="K168" s="491"/>
      <c r="L168" s="491"/>
      <c r="M168" s="491"/>
      <c r="N168" s="491"/>
      <c r="O168" s="491"/>
      <c r="P168" s="491"/>
      <c r="Q168" s="491"/>
      <c r="R168" s="491"/>
      <c r="S168" s="491"/>
      <c r="T168" s="491"/>
      <c r="U168" s="491"/>
      <c r="V168" s="491"/>
      <c r="W168" s="491"/>
      <c r="X168" s="491"/>
      <c r="Y168" s="942"/>
    </row>
    <row r="169" spans="1:29">
      <c r="A169" s="941"/>
      <c r="B169" s="491"/>
      <c r="C169" s="491"/>
      <c r="D169" s="491"/>
      <c r="E169" s="491"/>
      <c r="F169" s="491"/>
      <c r="G169" s="491"/>
      <c r="H169" s="491"/>
      <c r="I169" s="491"/>
      <c r="J169" s="491"/>
      <c r="K169" s="491"/>
      <c r="L169" s="491"/>
      <c r="M169" s="491"/>
      <c r="N169" s="491"/>
      <c r="O169" s="491"/>
      <c r="P169" s="491"/>
      <c r="Q169" s="491"/>
      <c r="R169" s="491"/>
      <c r="S169" s="491"/>
      <c r="T169" s="491"/>
      <c r="U169" s="491"/>
      <c r="V169" s="491"/>
      <c r="W169" s="491"/>
      <c r="X169" s="491"/>
      <c r="Y169" s="942"/>
    </row>
    <row r="170" spans="1:29">
      <c r="A170" s="941"/>
      <c r="B170" s="491"/>
      <c r="C170" s="491"/>
      <c r="D170" s="491"/>
      <c r="E170" s="491"/>
      <c r="F170" s="491"/>
      <c r="G170" s="491"/>
      <c r="H170" s="491"/>
      <c r="I170" s="491"/>
      <c r="J170" s="491"/>
      <c r="K170" s="491"/>
      <c r="L170" s="491"/>
      <c r="M170" s="491"/>
      <c r="N170" s="491"/>
      <c r="O170" s="491"/>
      <c r="P170" s="491"/>
      <c r="Q170" s="491"/>
      <c r="R170" s="491"/>
      <c r="S170" s="491"/>
      <c r="T170" s="491"/>
      <c r="U170" s="491"/>
      <c r="V170" s="491"/>
      <c r="W170" s="491"/>
      <c r="X170" s="491"/>
      <c r="Y170" s="942"/>
    </row>
    <row r="171" spans="1:29">
      <c r="A171" s="941"/>
      <c r="B171" s="491"/>
      <c r="C171" s="491"/>
      <c r="D171" s="491"/>
      <c r="E171" s="491"/>
      <c r="F171" s="491"/>
      <c r="G171" s="491"/>
      <c r="H171" s="491"/>
      <c r="I171" s="491"/>
      <c r="J171" s="491"/>
      <c r="K171" s="491"/>
      <c r="L171" s="491"/>
      <c r="M171" s="491"/>
      <c r="N171" s="491"/>
      <c r="O171" s="491"/>
      <c r="P171" s="491"/>
      <c r="Q171" s="491"/>
      <c r="R171" s="491"/>
      <c r="S171" s="491"/>
      <c r="T171" s="491"/>
      <c r="U171" s="491"/>
      <c r="V171" s="491"/>
      <c r="W171" s="491"/>
      <c r="X171" s="491"/>
      <c r="Y171" s="942"/>
    </row>
    <row r="172" spans="1:29" ht="15.5" thickBot="1">
      <c r="A172" s="965"/>
      <c r="B172" s="966"/>
      <c r="C172" s="966"/>
      <c r="D172" s="966"/>
      <c r="E172" s="966"/>
      <c r="F172" s="966"/>
      <c r="G172" s="966"/>
      <c r="H172" s="966"/>
      <c r="I172" s="966"/>
      <c r="J172" s="966"/>
      <c r="K172" s="966"/>
      <c r="L172" s="966"/>
      <c r="M172" s="966"/>
      <c r="N172" s="966"/>
      <c r="O172" s="966"/>
      <c r="P172" s="966"/>
      <c r="Q172" s="966"/>
      <c r="R172" s="966"/>
      <c r="S172" s="966"/>
      <c r="T172" s="966"/>
      <c r="U172" s="966"/>
      <c r="V172" s="966"/>
      <c r="W172" s="966"/>
      <c r="X172" s="966"/>
      <c r="Y172" s="967"/>
    </row>
    <row r="173" spans="1:29">
      <c r="A173" s="943" t="s">
        <v>113</v>
      </c>
      <c r="B173" s="944"/>
      <c r="C173" s="945"/>
      <c r="D173" s="962" t="s">
        <v>577</v>
      </c>
      <c r="E173" s="963"/>
      <c r="F173" s="961" t="s">
        <v>114</v>
      </c>
      <c r="G173" s="560"/>
      <c r="H173" s="560"/>
      <c r="I173" s="968"/>
      <c r="J173" s="962" t="s">
        <v>577</v>
      </c>
      <c r="K173" s="963"/>
      <c r="L173" s="961" t="s">
        <v>116</v>
      </c>
      <c r="M173" s="560"/>
      <c r="N173" s="560"/>
      <c r="O173" s="560"/>
      <c r="P173" s="962" t="s">
        <v>577</v>
      </c>
      <c r="Q173" s="963"/>
      <c r="R173" s="961" t="s">
        <v>115</v>
      </c>
      <c r="S173" s="560"/>
      <c r="T173" s="560"/>
      <c r="U173" s="968"/>
      <c r="V173" s="962" t="s">
        <v>577</v>
      </c>
      <c r="W173" s="963"/>
      <c r="X173" s="961" t="s">
        <v>117</v>
      </c>
      <c r="Y173" s="969"/>
      <c r="AA173" s="22" t="s">
        <v>179</v>
      </c>
      <c r="AB173" s="20" t="s">
        <v>173</v>
      </c>
      <c r="AC173" s="20" t="str">
        <f>D173</f>
        <v>□</v>
      </c>
    </row>
    <row r="174" spans="1:29" ht="19.5" customHeight="1" thickBot="1">
      <c r="A174" s="946"/>
      <c r="B174" s="947"/>
      <c r="C174" s="948"/>
      <c r="D174" s="955" t="s">
        <v>118</v>
      </c>
      <c r="E174" s="956"/>
      <c r="F174" s="956"/>
      <c r="G174" s="956"/>
      <c r="H174" s="956"/>
      <c r="I174" s="957"/>
      <c r="J174" s="959"/>
      <c r="K174" s="959"/>
      <c r="L174" s="959"/>
      <c r="M174" s="959"/>
      <c r="N174" s="959"/>
      <c r="O174" s="959"/>
      <c r="P174" s="959"/>
      <c r="Q174" s="959"/>
      <c r="R174" s="959"/>
      <c r="S174" s="959"/>
      <c r="T174" s="959"/>
      <c r="U174" s="959"/>
      <c r="V174" s="959"/>
      <c r="W174" s="959"/>
      <c r="X174" s="959"/>
      <c r="Y174" s="960"/>
      <c r="AA174" s="26"/>
      <c r="AB174" s="20" t="s">
        <v>174</v>
      </c>
      <c r="AC174" s="20" t="str">
        <f>J173</f>
        <v>□</v>
      </c>
    </row>
    <row r="175" spans="1:29" ht="15.5" thickBot="1">
      <c r="A175" s="972"/>
      <c r="B175" s="972"/>
      <c r="C175" s="972"/>
      <c r="D175" s="972"/>
      <c r="E175" s="972"/>
      <c r="F175" s="972"/>
      <c r="G175" s="972"/>
      <c r="H175" s="972"/>
      <c r="I175" s="972"/>
      <c r="J175" s="972"/>
      <c r="K175" s="972"/>
      <c r="L175" s="972"/>
      <c r="M175" s="972"/>
      <c r="N175" s="972"/>
      <c r="O175" s="972"/>
      <c r="P175" s="972"/>
      <c r="Q175" s="972"/>
      <c r="R175" s="972"/>
      <c r="S175" s="972"/>
      <c r="T175" s="972"/>
      <c r="U175" s="972"/>
      <c r="V175" s="972"/>
      <c r="W175" s="972"/>
      <c r="X175" s="972"/>
      <c r="Y175" s="972"/>
      <c r="AA175" s="26"/>
      <c r="AB175" s="20" t="s">
        <v>175</v>
      </c>
      <c r="AC175" s="20" t="str">
        <f>P173</f>
        <v>□</v>
      </c>
    </row>
    <row r="176" spans="1:29" ht="15" customHeight="1">
      <c r="A176" s="919" t="s">
        <v>648</v>
      </c>
      <c r="B176" s="973"/>
      <c r="C176" s="973"/>
      <c r="D176" s="973"/>
      <c r="E176" s="973"/>
      <c r="F176" s="973"/>
      <c r="G176" s="973"/>
      <c r="H176" s="973"/>
      <c r="I176" s="973"/>
      <c r="J176" s="973"/>
      <c r="K176" s="973"/>
      <c r="L176" s="973"/>
      <c r="M176" s="973"/>
      <c r="N176" s="973"/>
      <c r="O176" s="973"/>
      <c r="P176" s="973"/>
      <c r="Q176" s="973"/>
      <c r="R176" s="973"/>
      <c r="S176" s="973"/>
      <c r="T176" s="973"/>
      <c r="U176" s="973"/>
      <c r="V176" s="973"/>
      <c r="W176" s="973"/>
      <c r="X176" s="973"/>
      <c r="Y176" s="974"/>
      <c r="AA176" s="27"/>
      <c r="AB176" s="20" t="s">
        <v>117</v>
      </c>
      <c r="AC176" s="20" t="str">
        <f>V173</f>
        <v>□</v>
      </c>
    </row>
    <row r="177" spans="1:25">
      <c r="A177" s="975"/>
      <c r="B177" s="976"/>
      <c r="C177" s="976"/>
      <c r="D177" s="976"/>
      <c r="E177" s="976"/>
      <c r="F177" s="976"/>
      <c r="G177" s="976"/>
      <c r="H177" s="976"/>
      <c r="I177" s="976"/>
      <c r="J177" s="976"/>
      <c r="K177" s="976"/>
      <c r="L177" s="976"/>
      <c r="M177" s="976"/>
      <c r="N177" s="976"/>
      <c r="O177" s="976"/>
      <c r="P177" s="976"/>
      <c r="Q177" s="976"/>
      <c r="R177" s="976"/>
      <c r="S177" s="976"/>
      <c r="T177" s="976"/>
      <c r="U177" s="976"/>
      <c r="V177" s="976"/>
      <c r="W177" s="976"/>
      <c r="X177" s="976"/>
      <c r="Y177" s="977"/>
    </row>
    <row r="178" spans="1:25">
      <c r="A178" s="925"/>
      <c r="B178" s="499"/>
      <c r="C178" s="499"/>
      <c r="D178" s="499"/>
      <c r="E178" s="499"/>
      <c r="F178" s="499"/>
      <c r="G178" s="499"/>
      <c r="H178" s="499"/>
      <c r="I178" s="499"/>
      <c r="J178" s="499"/>
      <c r="K178" s="499"/>
      <c r="L178" s="499"/>
      <c r="M178" s="499"/>
      <c r="N178" s="499"/>
      <c r="O178" s="499"/>
      <c r="P178" s="499"/>
      <c r="Q178" s="499"/>
      <c r="R178" s="499"/>
      <c r="S178" s="499"/>
      <c r="T178" s="499"/>
      <c r="U178" s="499"/>
      <c r="V178" s="499"/>
      <c r="W178" s="499"/>
      <c r="X178" s="499"/>
      <c r="Y178" s="983"/>
    </row>
    <row r="179" spans="1:25">
      <c r="A179" s="925"/>
      <c r="B179" s="499"/>
      <c r="C179" s="499"/>
      <c r="D179" s="499"/>
      <c r="E179" s="499"/>
      <c r="F179" s="499"/>
      <c r="G179" s="499"/>
      <c r="H179" s="499"/>
      <c r="I179" s="499"/>
      <c r="J179" s="499"/>
      <c r="K179" s="499"/>
      <c r="L179" s="499"/>
      <c r="M179" s="499"/>
      <c r="N179" s="499"/>
      <c r="O179" s="499"/>
      <c r="P179" s="499"/>
      <c r="Q179" s="499"/>
      <c r="R179" s="499"/>
      <c r="S179" s="499"/>
      <c r="T179" s="499"/>
      <c r="U179" s="499"/>
      <c r="V179" s="499"/>
      <c r="W179" s="499"/>
      <c r="X179" s="499"/>
      <c r="Y179" s="983"/>
    </row>
    <row r="180" spans="1:25">
      <c r="A180" s="925"/>
      <c r="B180" s="499"/>
      <c r="C180" s="499"/>
      <c r="D180" s="499"/>
      <c r="E180" s="499"/>
      <c r="F180" s="499"/>
      <c r="G180" s="499"/>
      <c r="H180" s="499"/>
      <c r="I180" s="499"/>
      <c r="J180" s="499"/>
      <c r="K180" s="499"/>
      <c r="L180" s="499"/>
      <c r="M180" s="499"/>
      <c r="N180" s="499"/>
      <c r="O180" s="499"/>
      <c r="P180" s="499"/>
      <c r="Q180" s="499"/>
      <c r="R180" s="499"/>
      <c r="S180" s="499"/>
      <c r="T180" s="499"/>
      <c r="U180" s="499"/>
      <c r="V180" s="499"/>
      <c r="W180" s="499"/>
      <c r="X180" s="499"/>
      <c r="Y180" s="983"/>
    </row>
    <row r="181" spans="1:25">
      <c r="A181" s="925"/>
      <c r="B181" s="499"/>
      <c r="C181" s="499"/>
      <c r="D181" s="499"/>
      <c r="E181" s="499"/>
      <c r="F181" s="499"/>
      <c r="G181" s="499"/>
      <c r="H181" s="499"/>
      <c r="I181" s="499"/>
      <c r="J181" s="499"/>
      <c r="K181" s="499"/>
      <c r="L181" s="499"/>
      <c r="M181" s="499"/>
      <c r="N181" s="499"/>
      <c r="O181" s="499"/>
      <c r="P181" s="499"/>
      <c r="Q181" s="499"/>
      <c r="R181" s="499"/>
      <c r="S181" s="499"/>
      <c r="T181" s="499"/>
      <c r="U181" s="499"/>
      <c r="V181" s="499"/>
      <c r="W181" s="499"/>
      <c r="X181" s="499"/>
      <c r="Y181" s="983"/>
    </row>
    <row r="182" spans="1:25">
      <c r="A182" s="925"/>
      <c r="B182" s="499"/>
      <c r="C182" s="499"/>
      <c r="D182" s="499"/>
      <c r="E182" s="499"/>
      <c r="F182" s="499"/>
      <c r="G182" s="499"/>
      <c r="H182" s="499"/>
      <c r="I182" s="499"/>
      <c r="J182" s="499"/>
      <c r="K182" s="499"/>
      <c r="L182" s="499"/>
      <c r="M182" s="499"/>
      <c r="N182" s="499"/>
      <c r="O182" s="499"/>
      <c r="P182" s="499"/>
      <c r="Q182" s="499"/>
      <c r="R182" s="499"/>
      <c r="S182" s="499"/>
      <c r="T182" s="499"/>
      <c r="U182" s="499"/>
      <c r="V182" s="499"/>
      <c r="W182" s="499"/>
      <c r="X182" s="499"/>
      <c r="Y182" s="983"/>
    </row>
    <row r="183" spans="1:25" ht="15.5" thickBot="1">
      <c r="A183" s="984"/>
      <c r="B183" s="985"/>
      <c r="C183" s="985"/>
      <c r="D183" s="985"/>
      <c r="E183" s="985"/>
      <c r="F183" s="985"/>
      <c r="G183" s="985"/>
      <c r="H183" s="985"/>
      <c r="I183" s="985"/>
      <c r="J183" s="985"/>
      <c r="K183" s="985"/>
      <c r="L183" s="985"/>
      <c r="M183" s="985"/>
      <c r="N183" s="985"/>
      <c r="O183" s="985"/>
      <c r="P183" s="985"/>
      <c r="Q183" s="985"/>
      <c r="R183" s="985"/>
      <c r="S183" s="985"/>
      <c r="T183" s="985"/>
      <c r="U183" s="985"/>
      <c r="V183" s="985"/>
      <c r="W183" s="985"/>
      <c r="X183" s="985"/>
      <c r="Y183" s="986"/>
    </row>
    <row r="184" spans="1:25" ht="15" customHeight="1">
      <c r="A184" s="919" t="s">
        <v>640</v>
      </c>
      <c r="B184" s="978"/>
      <c r="C184" s="978"/>
      <c r="D184" s="978"/>
      <c r="E184" s="978"/>
      <c r="F184" s="978"/>
      <c r="G184" s="978"/>
      <c r="H184" s="978"/>
      <c r="I184" s="978"/>
      <c r="J184" s="978"/>
      <c r="K184" s="978"/>
      <c r="L184" s="978"/>
      <c r="M184" s="978"/>
      <c r="N184" s="978"/>
      <c r="O184" s="978"/>
      <c r="P184" s="978"/>
      <c r="Q184" s="978"/>
      <c r="R184" s="978"/>
      <c r="S184" s="978"/>
      <c r="T184" s="978"/>
      <c r="U184" s="978"/>
      <c r="V184" s="978"/>
      <c r="W184" s="978"/>
      <c r="X184" s="978"/>
      <c r="Y184" s="979"/>
    </row>
    <row r="185" spans="1:25" ht="15" customHeight="1">
      <c r="A185" s="980"/>
      <c r="B185" s="981"/>
      <c r="C185" s="981"/>
      <c r="D185" s="981"/>
      <c r="E185" s="981"/>
      <c r="F185" s="981"/>
      <c r="G185" s="981"/>
      <c r="H185" s="981"/>
      <c r="I185" s="981"/>
      <c r="J185" s="981"/>
      <c r="K185" s="981"/>
      <c r="L185" s="981"/>
      <c r="M185" s="981"/>
      <c r="N185" s="981"/>
      <c r="O185" s="981"/>
      <c r="P185" s="981"/>
      <c r="Q185" s="981"/>
      <c r="R185" s="981"/>
      <c r="S185" s="981"/>
      <c r="T185" s="981"/>
      <c r="U185" s="981"/>
      <c r="V185" s="981"/>
      <c r="W185" s="981"/>
      <c r="X185" s="981"/>
      <c r="Y185" s="982"/>
    </row>
    <row r="186" spans="1:25">
      <c r="A186" s="925"/>
      <c r="B186" s="643"/>
      <c r="C186" s="643"/>
      <c r="D186" s="643"/>
      <c r="E186" s="643"/>
      <c r="F186" s="643"/>
      <c r="G186" s="643"/>
      <c r="H186" s="643"/>
      <c r="I186" s="643"/>
      <c r="J186" s="643"/>
      <c r="K186" s="643"/>
      <c r="L186" s="643"/>
      <c r="M186" s="643"/>
      <c r="N186" s="643"/>
      <c r="O186" s="643"/>
      <c r="P186" s="643"/>
      <c r="Q186" s="643"/>
      <c r="R186" s="643"/>
      <c r="S186" s="643"/>
      <c r="T186" s="643"/>
      <c r="U186" s="643"/>
      <c r="V186" s="643"/>
      <c r="W186" s="643"/>
      <c r="X186" s="643"/>
      <c r="Y186" s="644"/>
    </row>
    <row r="187" spans="1:25">
      <c r="A187" s="645"/>
      <c r="B187" s="643"/>
      <c r="C187" s="643"/>
      <c r="D187" s="643"/>
      <c r="E187" s="643"/>
      <c r="F187" s="643"/>
      <c r="G187" s="643"/>
      <c r="H187" s="643"/>
      <c r="I187" s="643"/>
      <c r="J187" s="643"/>
      <c r="K187" s="643"/>
      <c r="L187" s="643"/>
      <c r="M187" s="643"/>
      <c r="N187" s="643"/>
      <c r="O187" s="643"/>
      <c r="P187" s="643"/>
      <c r="Q187" s="643"/>
      <c r="R187" s="643"/>
      <c r="S187" s="643"/>
      <c r="T187" s="643"/>
      <c r="U187" s="643"/>
      <c r="V187" s="643"/>
      <c r="W187" s="643"/>
      <c r="X187" s="643"/>
      <c r="Y187" s="644"/>
    </row>
    <row r="188" spans="1:25" ht="15.5" thickBot="1">
      <c r="A188" s="834"/>
      <c r="B188" s="835"/>
      <c r="C188" s="835"/>
      <c r="D188" s="835"/>
      <c r="E188" s="835"/>
      <c r="F188" s="835"/>
      <c r="G188" s="835"/>
      <c r="H188" s="835"/>
      <c r="I188" s="835"/>
      <c r="J188" s="835"/>
      <c r="K188" s="835"/>
      <c r="L188" s="835"/>
      <c r="M188" s="835"/>
      <c r="N188" s="835"/>
      <c r="O188" s="835"/>
      <c r="P188" s="835"/>
      <c r="Q188" s="835"/>
      <c r="R188" s="835"/>
      <c r="S188" s="835"/>
      <c r="T188" s="835"/>
      <c r="U188" s="835"/>
      <c r="V188" s="835"/>
      <c r="W188" s="835"/>
      <c r="X188" s="835"/>
      <c r="Y188" s="836"/>
    </row>
    <row r="189" spans="1:25">
      <c r="A189" s="970" t="s">
        <v>55</v>
      </c>
      <c r="B189" s="970"/>
      <c r="C189" s="970"/>
      <c r="D189" s="970"/>
      <c r="E189" s="970"/>
      <c r="F189" s="970"/>
      <c r="G189" s="970"/>
      <c r="H189" s="970"/>
      <c r="I189" s="970"/>
      <c r="J189" s="970"/>
      <c r="K189" s="970"/>
      <c r="L189" s="970"/>
      <c r="M189" s="970"/>
      <c r="N189" s="970"/>
      <c r="O189" s="970"/>
      <c r="P189" s="970"/>
      <c r="Q189" s="970"/>
      <c r="R189" s="970"/>
      <c r="S189" s="970"/>
      <c r="T189" s="970"/>
      <c r="U189" s="970"/>
      <c r="V189" s="970"/>
      <c r="W189" s="970"/>
      <c r="X189" s="970"/>
      <c r="Y189" s="970"/>
    </row>
  </sheetData>
  <sheetProtection algorithmName="SHA-512" hashValue="ALhGyX7vq/kPdYpe8PVN8ibkwTGXdK/nwS4tBpzKYc3gyW7G23C7XWcQhbbzpIzFEjkLuxixlE97luwRwMuIWw==" saltValue="tH5nwUmIxzDAYJNACIVs9Q==" spinCount="100000" sheet="1" formatCells="0" formatColumns="0" formatRows="0" insertColumns="0" insertRows="0" insertHyperlinks="0" deleteColumns="0" deleteRows="0"/>
  <mergeCells count="80">
    <mergeCell ref="A189:Y189"/>
    <mergeCell ref="A131:Y136"/>
    <mergeCell ref="A137:Y138"/>
    <mergeCell ref="A142:Y142"/>
    <mergeCell ref="A178:Y183"/>
    <mergeCell ref="A184:Y185"/>
    <mergeCell ref="A175:Y175"/>
    <mergeCell ref="A176:Y177"/>
    <mergeCell ref="D174:I174"/>
    <mergeCell ref="J174:Y174"/>
    <mergeCell ref="A43:Y44"/>
    <mergeCell ref="A48:Y48"/>
    <mergeCell ref="A84:Y89"/>
    <mergeCell ref="A90:Y91"/>
    <mergeCell ref="A81:Y81"/>
    <mergeCell ref="A82:Y83"/>
    <mergeCell ref="A50:X50"/>
    <mergeCell ref="A1:Y1"/>
    <mergeCell ref="A2:Y2"/>
    <mergeCell ref="A3:X3"/>
    <mergeCell ref="A4:Y31"/>
    <mergeCell ref="A32:C33"/>
    <mergeCell ref="D32:E32"/>
    <mergeCell ref="F32:I32"/>
    <mergeCell ref="J32:K32"/>
    <mergeCell ref="L32:O32"/>
    <mergeCell ref="P32:Q32"/>
    <mergeCell ref="R32:U32"/>
    <mergeCell ref="V32:W32"/>
    <mergeCell ref="X32:Y32"/>
    <mergeCell ref="D33:I33"/>
    <mergeCell ref="J33:Y33"/>
    <mergeCell ref="A34:Y34"/>
    <mergeCell ref="A35:Y36"/>
    <mergeCell ref="A51:Y78"/>
    <mergeCell ref="A79:C80"/>
    <mergeCell ref="R79:U79"/>
    <mergeCell ref="V79:W79"/>
    <mergeCell ref="X79:Y79"/>
    <mergeCell ref="D80:I80"/>
    <mergeCell ref="J80:Y80"/>
    <mergeCell ref="D79:E79"/>
    <mergeCell ref="F79:I79"/>
    <mergeCell ref="J79:K79"/>
    <mergeCell ref="L79:O79"/>
    <mergeCell ref="P79:Q79"/>
    <mergeCell ref="A45:Y47"/>
    <mergeCell ref="A37:Y42"/>
    <mergeCell ref="A95:Y95"/>
    <mergeCell ref="A143:Y143"/>
    <mergeCell ref="R126:U126"/>
    <mergeCell ref="V126:W126"/>
    <mergeCell ref="X126:Y126"/>
    <mergeCell ref="D127:I127"/>
    <mergeCell ref="J127:Y127"/>
    <mergeCell ref="A128:Y128"/>
    <mergeCell ref="A129:Y130"/>
    <mergeCell ref="A126:C127"/>
    <mergeCell ref="D126:E126"/>
    <mergeCell ref="F126:I126"/>
    <mergeCell ref="J126:K126"/>
    <mergeCell ref="A96:Y96"/>
    <mergeCell ref="A97:X97"/>
    <mergeCell ref="A98:Y125"/>
    <mergeCell ref="A92:Y94"/>
    <mergeCell ref="A139:Y141"/>
    <mergeCell ref="A186:Y188"/>
    <mergeCell ref="L126:O126"/>
    <mergeCell ref="P126:Q126"/>
    <mergeCell ref="A144:X144"/>
    <mergeCell ref="A145:Y172"/>
    <mergeCell ref="A173:C174"/>
    <mergeCell ref="D173:E173"/>
    <mergeCell ref="F173:I173"/>
    <mergeCell ref="J173:K173"/>
    <mergeCell ref="L173:O173"/>
    <mergeCell ref="P173:Q173"/>
    <mergeCell ref="R173:U173"/>
    <mergeCell ref="V173:W173"/>
    <mergeCell ref="X173:Y173"/>
  </mergeCells>
  <phoneticPr fontId="15"/>
  <dataValidations count="1">
    <dataValidation type="list" allowBlank="1" showInputMessage="1" showErrorMessage="1" sqref="D32:E32 J32:K32 P32:Q32 V32:W32 D79:E79 J79:K79 P79:Q79 V79:W79 D126:E126 J126:K126 P126:Q126 V126:W126 D173:E173 J173:K173 P173:Q173 V173:W173" xr:uid="{6D3484B5-0A8F-47BD-A90D-6B2E6DD616A5}">
      <formula1>"□,■"</formula1>
    </dataValidation>
  </dataValidations>
  <pageMargins left="0.70866141732283472" right="0.31496062992125984" top="0.74803149606299213" bottom="0.35433070866141736" header="0.31496062992125984" footer="0.31496062992125984"/>
  <pageSetup paperSize="9" scale="26" orientation="portrait" r:id="rId1"/>
  <headerFooter>
    <oddFooter>&amp;Lsf07Hb2_f2_r1</oddFooter>
  </headerFooter>
  <rowBreaks count="3" manualBreakCount="3">
    <brk id="49" max="24" man="1"/>
    <brk id="96" max="24" man="1"/>
    <brk id="143" max="24"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13126-B056-4FDB-BDF6-BEC9B8ED9A9E}">
  <sheetPr>
    <tabColor rgb="FF92D050"/>
    <pageSetUpPr fitToPage="1"/>
  </sheetPr>
  <dimension ref="A1:AE45"/>
  <sheetViews>
    <sheetView showGridLines="0" view="pageBreakPreview" zoomScaleNormal="100" zoomScaleSheetLayoutView="100" workbookViewId="0">
      <selection activeCell="C17" sqref="C17:Y17"/>
    </sheetView>
  </sheetViews>
  <sheetFormatPr defaultColWidth="9" defaultRowHeight="15"/>
  <cols>
    <col min="1" max="25" width="3.08203125" style="34" customWidth="1"/>
    <col min="26" max="26" width="9" style="34"/>
    <col min="27" max="27" width="17.08203125" style="34" hidden="1" customWidth="1"/>
    <col min="28" max="31" width="13" style="34" hidden="1" customWidth="1"/>
    <col min="32" max="32" width="9" style="34" customWidth="1"/>
    <col min="33" max="16384" width="9" style="34"/>
  </cols>
  <sheetData>
    <row r="1" spans="1:31">
      <c r="A1" s="438" t="s">
        <v>521</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31" ht="15.5" thickBot="1">
      <c r="A2" s="394" t="s">
        <v>522</v>
      </c>
      <c r="B2" s="394"/>
      <c r="C2" s="394"/>
      <c r="D2" s="394"/>
      <c r="E2" s="394"/>
      <c r="F2" s="394"/>
      <c r="G2" s="394"/>
      <c r="H2" s="394"/>
      <c r="I2" s="394"/>
      <c r="J2" s="394"/>
      <c r="K2" s="394"/>
      <c r="L2" s="394"/>
      <c r="M2" s="394"/>
      <c r="N2" s="394"/>
      <c r="O2" s="394"/>
      <c r="P2" s="394"/>
      <c r="Q2" s="394"/>
      <c r="R2" s="394"/>
      <c r="S2" s="394"/>
      <c r="T2" s="394"/>
      <c r="U2" s="394"/>
      <c r="V2" s="394"/>
      <c r="W2" s="394"/>
      <c r="X2" s="394"/>
      <c r="Y2" s="394"/>
    </row>
    <row r="3" spans="1:31" ht="15.75" customHeight="1">
      <c r="A3" s="1015" t="s">
        <v>248</v>
      </c>
      <c r="B3" s="1016"/>
      <c r="C3" s="1016"/>
      <c r="D3" s="1016"/>
      <c r="E3" s="1016"/>
      <c r="F3" s="1016"/>
      <c r="G3" s="1017"/>
      <c r="H3" s="949" t="s">
        <v>577</v>
      </c>
      <c r="I3" s="950"/>
      <c r="J3" s="1024" t="s">
        <v>249</v>
      </c>
      <c r="K3" s="1024"/>
      <c r="L3" s="1024"/>
      <c r="M3" s="1024"/>
      <c r="N3" s="1024"/>
      <c r="O3" s="1024"/>
      <c r="P3" s="1024"/>
      <c r="Q3" s="1025"/>
      <c r="R3" s="1025"/>
      <c r="S3" s="1024"/>
      <c r="T3" s="1024"/>
      <c r="U3" s="1024"/>
      <c r="V3" s="1024"/>
      <c r="W3" s="1024"/>
      <c r="X3" s="1024"/>
      <c r="Y3" s="1026"/>
      <c r="AA3" s="37" t="s">
        <v>222</v>
      </c>
      <c r="AB3" s="38" t="s">
        <v>250</v>
      </c>
      <c r="AC3" s="39" t="str">
        <f t="shared" ref="AC3:AC9" si="0">H3</f>
        <v>□</v>
      </c>
    </row>
    <row r="4" spans="1:31" ht="15.75" customHeight="1">
      <c r="A4" s="1018"/>
      <c r="B4" s="1019"/>
      <c r="C4" s="1019"/>
      <c r="D4" s="1019"/>
      <c r="E4" s="1019"/>
      <c r="F4" s="1019"/>
      <c r="G4" s="1020"/>
      <c r="H4" s="962" t="s">
        <v>577</v>
      </c>
      <c r="I4" s="963"/>
      <c r="J4" s="1011" t="s">
        <v>189</v>
      </c>
      <c r="K4" s="1011"/>
      <c r="L4" s="1011"/>
      <c r="M4" s="1011"/>
      <c r="N4" s="1011"/>
      <c r="O4" s="1011"/>
      <c r="P4" s="1012"/>
      <c r="Q4" s="962" t="s">
        <v>577</v>
      </c>
      <c r="R4" s="963"/>
      <c r="S4" s="1013" t="s">
        <v>190</v>
      </c>
      <c r="T4" s="1011"/>
      <c r="U4" s="1011"/>
      <c r="V4" s="1011"/>
      <c r="W4" s="1011"/>
      <c r="X4" s="1011"/>
      <c r="Y4" s="1014"/>
      <c r="AB4" s="38" t="s">
        <v>223</v>
      </c>
      <c r="AC4" s="39" t="str">
        <f t="shared" si="0"/>
        <v>□</v>
      </c>
      <c r="AD4" s="38" t="s">
        <v>224</v>
      </c>
      <c r="AE4" s="39" t="str">
        <f>Q4</f>
        <v>□</v>
      </c>
    </row>
    <row r="5" spans="1:31">
      <c r="A5" s="1018"/>
      <c r="B5" s="1019"/>
      <c r="C5" s="1019"/>
      <c r="D5" s="1019"/>
      <c r="E5" s="1019"/>
      <c r="F5" s="1019"/>
      <c r="G5" s="1020"/>
      <c r="H5" s="962" t="s">
        <v>577</v>
      </c>
      <c r="I5" s="963"/>
      <c r="J5" s="1013" t="s">
        <v>191</v>
      </c>
      <c r="K5" s="1011"/>
      <c r="L5" s="1011"/>
      <c r="M5" s="1011"/>
      <c r="N5" s="1011"/>
      <c r="O5" s="1011"/>
      <c r="P5" s="1012"/>
      <c r="Q5" s="962" t="s">
        <v>577</v>
      </c>
      <c r="R5" s="963"/>
      <c r="S5" s="1013" t="s">
        <v>192</v>
      </c>
      <c r="T5" s="1011"/>
      <c r="U5" s="1011"/>
      <c r="V5" s="1011"/>
      <c r="W5" s="1011"/>
      <c r="X5" s="1011"/>
      <c r="Y5" s="1014"/>
      <c r="AB5" s="38" t="s">
        <v>225</v>
      </c>
      <c r="AC5" s="39" t="str">
        <f t="shared" si="0"/>
        <v>□</v>
      </c>
      <c r="AD5" s="38" t="s">
        <v>226</v>
      </c>
      <c r="AE5" s="39" t="str">
        <f>Q5</f>
        <v>□</v>
      </c>
    </row>
    <row r="6" spans="1:31">
      <c r="A6" s="1021"/>
      <c r="B6" s="1022"/>
      <c r="C6" s="1022"/>
      <c r="D6" s="1022"/>
      <c r="E6" s="1022"/>
      <c r="F6" s="1022"/>
      <c r="G6" s="1023"/>
      <c r="H6" s="962" t="s">
        <v>577</v>
      </c>
      <c r="I6" s="963"/>
      <c r="J6" s="1011" t="s">
        <v>193</v>
      </c>
      <c r="K6" s="1011"/>
      <c r="L6" s="1011"/>
      <c r="M6" s="1011"/>
      <c r="N6" s="1011"/>
      <c r="O6" s="1011"/>
      <c r="P6" s="1012"/>
      <c r="Q6" s="962" t="s">
        <v>577</v>
      </c>
      <c r="R6" s="963"/>
      <c r="S6" s="1013" t="s">
        <v>194</v>
      </c>
      <c r="T6" s="1011"/>
      <c r="U6" s="1011"/>
      <c r="V6" s="1011"/>
      <c r="W6" s="1011"/>
      <c r="X6" s="1011"/>
      <c r="Y6" s="1014"/>
      <c r="AB6" s="38" t="s">
        <v>227</v>
      </c>
      <c r="AC6" s="39" t="str">
        <f t="shared" si="0"/>
        <v>□</v>
      </c>
      <c r="AD6" s="38" t="s">
        <v>228</v>
      </c>
      <c r="AE6" s="39" t="str">
        <f>Q6</f>
        <v>□</v>
      </c>
    </row>
    <row r="7" spans="1:31" ht="37.5" customHeight="1">
      <c r="A7" s="1027" t="s">
        <v>195</v>
      </c>
      <c r="B7" s="1028"/>
      <c r="C7" s="1028"/>
      <c r="D7" s="1028"/>
      <c r="E7" s="1028"/>
      <c r="F7" s="1028"/>
      <c r="G7" s="1029"/>
      <c r="H7" s="962" t="s">
        <v>577</v>
      </c>
      <c r="I7" s="963"/>
      <c r="J7" s="1011" t="s">
        <v>196</v>
      </c>
      <c r="K7" s="1011"/>
      <c r="L7" s="1011"/>
      <c r="M7" s="1011"/>
      <c r="N7" s="1011"/>
      <c r="O7" s="1011"/>
      <c r="P7" s="1012"/>
      <c r="Q7" s="1030"/>
      <c r="R7" s="1028"/>
      <c r="S7" s="1013"/>
      <c r="T7" s="1011"/>
      <c r="U7" s="1011"/>
      <c r="V7" s="1011"/>
      <c r="W7" s="1011"/>
      <c r="X7" s="1011"/>
      <c r="Y7" s="1014"/>
      <c r="AB7" s="38" t="s">
        <v>229</v>
      </c>
      <c r="AC7" s="39" t="str">
        <f t="shared" si="0"/>
        <v>□</v>
      </c>
      <c r="AD7" s="41"/>
      <c r="AE7" s="40"/>
    </row>
    <row r="8" spans="1:31" ht="24" customHeight="1">
      <c r="A8" s="1078" t="s">
        <v>437</v>
      </c>
      <c r="B8" s="1079"/>
      <c r="C8" s="1079"/>
      <c r="D8" s="1079"/>
      <c r="E8" s="1079"/>
      <c r="F8" s="1079"/>
      <c r="G8" s="1080"/>
      <c r="H8" s="962" t="s">
        <v>577</v>
      </c>
      <c r="I8" s="963"/>
      <c r="J8" s="1081" t="s">
        <v>438</v>
      </c>
      <c r="K8" s="1082"/>
      <c r="L8" s="1082"/>
      <c r="M8" s="1082"/>
      <c r="N8" s="1082"/>
      <c r="O8" s="1082"/>
      <c r="P8" s="1082"/>
      <c r="Q8" s="1082"/>
      <c r="R8" s="1082"/>
      <c r="S8" s="1082"/>
      <c r="T8" s="1082"/>
      <c r="U8" s="1082"/>
      <c r="V8" s="1082"/>
      <c r="W8" s="1082"/>
      <c r="X8" s="1082"/>
      <c r="Y8" s="1083"/>
      <c r="AB8" s="38"/>
      <c r="AC8" s="39"/>
    </row>
    <row r="9" spans="1:31">
      <c r="A9" s="1031" t="s">
        <v>197</v>
      </c>
      <c r="B9" s="1032"/>
      <c r="C9" s="1032"/>
      <c r="D9" s="1032"/>
      <c r="E9" s="1032"/>
      <c r="F9" s="1032"/>
      <c r="G9" s="1032"/>
      <c r="H9" s="1034" t="s">
        <v>577</v>
      </c>
      <c r="I9" s="1035"/>
      <c r="J9" s="1038" t="s">
        <v>198</v>
      </c>
      <c r="K9" s="1039"/>
      <c r="L9" s="1039"/>
      <c r="M9" s="1039"/>
      <c r="N9" s="1039"/>
      <c r="O9" s="1039"/>
      <c r="P9" s="1039"/>
      <c r="Q9" s="1039"/>
      <c r="R9" s="1039"/>
      <c r="S9" s="1039"/>
      <c r="T9" s="1039"/>
      <c r="U9" s="1039"/>
      <c r="V9" s="1039"/>
      <c r="W9" s="1039"/>
      <c r="X9" s="1039"/>
      <c r="Y9" s="1040"/>
      <c r="AA9" s="37" t="s">
        <v>230</v>
      </c>
      <c r="AB9" s="38" t="s">
        <v>231</v>
      </c>
      <c r="AC9" s="39" t="str">
        <f t="shared" si="0"/>
        <v>□</v>
      </c>
    </row>
    <row r="10" spans="1:31">
      <c r="A10" s="1033"/>
      <c r="B10" s="622"/>
      <c r="C10" s="622"/>
      <c r="D10" s="622"/>
      <c r="E10" s="622"/>
      <c r="F10" s="622"/>
      <c r="G10" s="622"/>
      <c r="H10" s="1036"/>
      <c r="I10" s="1037"/>
      <c r="J10" s="1041"/>
      <c r="K10" s="1042"/>
      <c r="L10" s="1042"/>
      <c r="M10" s="1042"/>
      <c r="N10" s="1042"/>
      <c r="O10" s="1042"/>
      <c r="P10" s="1042"/>
      <c r="Q10" s="1042"/>
      <c r="R10" s="1042"/>
      <c r="S10" s="1042"/>
      <c r="T10" s="1042"/>
      <c r="U10" s="1042"/>
      <c r="V10" s="1042"/>
      <c r="W10" s="1042"/>
      <c r="X10" s="1042"/>
      <c r="Y10" s="1043"/>
      <c r="AB10" s="38" t="s">
        <v>232</v>
      </c>
      <c r="AC10" s="39" t="str">
        <f>H11</f>
        <v>□</v>
      </c>
    </row>
    <row r="11" spans="1:31">
      <c r="A11" s="1033"/>
      <c r="B11" s="622"/>
      <c r="C11" s="622"/>
      <c r="D11" s="622"/>
      <c r="E11" s="622"/>
      <c r="F11" s="622"/>
      <c r="G11" s="622"/>
      <c r="H11" s="962" t="s">
        <v>577</v>
      </c>
      <c r="I11" s="963"/>
      <c r="J11" s="1013" t="s">
        <v>199</v>
      </c>
      <c r="K11" s="1011"/>
      <c r="L11" s="1011"/>
      <c r="M11" s="1011"/>
      <c r="N11" s="1011"/>
      <c r="O11" s="1011"/>
      <c r="P11" s="1011"/>
      <c r="Q11" s="1011"/>
      <c r="R11" s="1011"/>
      <c r="S11" s="1011"/>
      <c r="T11" s="1011"/>
      <c r="U11" s="1011"/>
      <c r="V11" s="1011"/>
      <c r="W11" s="1011"/>
      <c r="X11" s="1011"/>
      <c r="Y11" s="1014"/>
      <c r="AB11" s="38" t="s">
        <v>233</v>
      </c>
      <c r="AC11" s="39" t="str">
        <f>H12</f>
        <v>□</v>
      </c>
    </row>
    <row r="12" spans="1:31" ht="15.75" customHeight="1">
      <c r="A12" s="1033"/>
      <c r="B12" s="622"/>
      <c r="C12" s="622"/>
      <c r="D12" s="622"/>
      <c r="E12" s="622"/>
      <c r="F12" s="622"/>
      <c r="G12" s="622"/>
      <c r="H12" s="962" t="s">
        <v>577</v>
      </c>
      <c r="I12" s="963"/>
      <c r="J12" s="1013" t="s">
        <v>200</v>
      </c>
      <c r="K12" s="1011"/>
      <c r="L12" s="1011"/>
      <c r="M12" s="1011"/>
      <c r="N12" s="1011"/>
      <c r="O12" s="1011"/>
      <c r="P12" s="1011"/>
      <c r="Q12" s="1011"/>
      <c r="R12" s="1011"/>
      <c r="S12" s="1011"/>
      <c r="T12" s="1011"/>
      <c r="U12" s="1011"/>
      <c r="V12" s="1011"/>
      <c r="W12" s="1011"/>
      <c r="X12" s="1011"/>
      <c r="Y12" s="1014"/>
      <c r="AB12" s="40"/>
      <c r="AC12" s="40"/>
    </row>
    <row r="13" spans="1:31" ht="15.75" customHeight="1">
      <c r="A13" s="1087" t="s">
        <v>201</v>
      </c>
      <c r="B13" s="622"/>
      <c r="C13" s="622"/>
      <c r="D13" s="622"/>
      <c r="E13" s="622"/>
      <c r="F13" s="622"/>
      <c r="G13" s="622"/>
      <c r="H13" s="1034" t="s">
        <v>577</v>
      </c>
      <c r="I13" s="1035"/>
      <c r="J13" s="1090" t="s">
        <v>202</v>
      </c>
      <c r="K13" s="1062"/>
      <c r="L13" s="1063"/>
      <c r="M13" s="1047" t="s">
        <v>203</v>
      </c>
      <c r="N13" s="1049" t="s">
        <v>563</v>
      </c>
      <c r="O13" s="1050"/>
      <c r="P13" s="1050"/>
      <c r="Q13" s="1051"/>
      <c r="R13" s="1055" t="s">
        <v>204</v>
      </c>
      <c r="S13" s="1056"/>
      <c r="T13" s="1056"/>
      <c r="U13" s="1056"/>
      <c r="V13" s="1056"/>
      <c r="W13" s="1056"/>
      <c r="X13" s="1056"/>
      <c r="Y13" s="1057"/>
      <c r="AA13" s="37" t="s">
        <v>234</v>
      </c>
      <c r="AB13" s="39" t="str">
        <f>H13</f>
        <v>□</v>
      </c>
    </row>
    <row r="14" spans="1:31" ht="18.75" customHeight="1">
      <c r="A14" s="1087"/>
      <c r="B14" s="622"/>
      <c r="C14" s="622"/>
      <c r="D14" s="622"/>
      <c r="E14" s="622"/>
      <c r="F14" s="622"/>
      <c r="G14" s="622"/>
      <c r="H14" s="1088"/>
      <c r="I14" s="1089"/>
      <c r="J14" s="1091"/>
      <c r="K14" s="1019"/>
      <c r="L14" s="1020"/>
      <c r="M14" s="1048"/>
      <c r="N14" s="1052"/>
      <c r="O14" s="1053"/>
      <c r="P14" s="1053"/>
      <c r="Q14" s="1054"/>
      <c r="R14" s="1058"/>
      <c r="S14" s="1059"/>
      <c r="T14" s="1059"/>
      <c r="U14" s="1059"/>
      <c r="V14" s="1059"/>
      <c r="W14" s="1059"/>
      <c r="X14" s="1059"/>
      <c r="Y14" s="1060"/>
      <c r="AA14" s="37" t="s">
        <v>236</v>
      </c>
      <c r="AB14" s="39">
        <f>Q15</f>
        <v>0</v>
      </c>
    </row>
    <row r="15" spans="1:31" ht="18.75" customHeight="1">
      <c r="A15" s="1087"/>
      <c r="B15" s="622"/>
      <c r="C15" s="622"/>
      <c r="D15" s="622"/>
      <c r="E15" s="622"/>
      <c r="F15" s="622"/>
      <c r="G15" s="622"/>
      <c r="H15" s="1088"/>
      <c r="I15" s="1089"/>
      <c r="J15" s="1091"/>
      <c r="K15" s="1019"/>
      <c r="L15" s="1020"/>
      <c r="M15" s="1047" t="s">
        <v>203</v>
      </c>
      <c r="N15" s="1049" t="s">
        <v>564</v>
      </c>
      <c r="O15" s="1050"/>
      <c r="P15" s="1050"/>
      <c r="Q15" s="1050"/>
      <c r="R15" s="1084" t="s">
        <v>565</v>
      </c>
      <c r="S15" s="1085"/>
      <c r="T15" s="1085"/>
      <c r="U15" s="1085"/>
      <c r="V15" s="1085"/>
      <c r="W15" s="1085"/>
      <c r="X15" s="1085"/>
      <c r="Y15" s="1086"/>
      <c r="AA15" s="37" t="s">
        <v>235</v>
      </c>
      <c r="AB15" s="39">
        <f>Q16</f>
        <v>0</v>
      </c>
    </row>
    <row r="16" spans="1:31" ht="18.75" customHeight="1">
      <c r="A16" s="1087"/>
      <c r="B16" s="622"/>
      <c r="C16" s="622"/>
      <c r="D16" s="622"/>
      <c r="E16" s="622"/>
      <c r="F16" s="622"/>
      <c r="G16" s="622"/>
      <c r="H16" s="1036"/>
      <c r="I16" s="1037"/>
      <c r="J16" s="1092"/>
      <c r="K16" s="1022"/>
      <c r="L16" s="1023"/>
      <c r="M16" s="1048"/>
      <c r="N16" s="1052"/>
      <c r="O16" s="1053"/>
      <c r="P16" s="1053"/>
      <c r="Q16" s="1053"/>
      <c r="R16" s="1058"/>
      <c r="S16" s="1059"/>
      <c r="T16" s="1059"/>
      <c r="U16" s="1059"/>
      <c r="V16" s="1059"/>
      <c r="W16" s="1059"/>
      <c r="X16" s="1059"/>
      <c r="Y16" s="1060"/>
    </row>
    <row r="17" spans="1:28" ht="15.75" customHeight="1">
      <c r="A17" s="1087"/>
      <c r="B17" s="622"/>
      <c r="C17" s="622"/>
      <c r="D17" s="622"/>
      <c r="E17" s="622"/>
      <c r="F17" s="622"/>
      <c r="G17" s="622"/>
      <c r="H17" s="1034" t="s">
        <v>577</v>
      </c>
      <c r="I17" s="1035"/>
      <c r="J17" s="1044" t="s">
        <v>205</v>
      </c>
      <c r="K17" s="1045"/>
      <c r="L17" s="1045"/>
      <c r="M17" s="1045"/>
      <c r="N17" s="1045"/>
      <c r="O17" s="1045"/>
      <c r="P17" s="1045"/>
      <c r="Q17" s="1045"/>
      <c r="R17" s="1045"/>
      <c r="S17" s="1045"/>
      <c r="T17" s="1045"/>
      <c r="U17" s="1045"/>
      <c r="V17" s="1045"/>
      <c r="W17" s="1045"/>
      <c r="X17" s="1045"/>
      <c r="Y17" s="1046"/>
      <c r="AA17" s="37" t="s">
        <v>237</v>
      </c>
      <c r="AB17" s="39" t="str">
        <f>H17</f>
        <v>□</v>
      </c>
    </row>
    <row r="18" spans="1:28">
      <c r="A18" s="1033"/>
      <c r="B18" s="622"/>
      <c r="C18" s="622"/>
      <c r="D18" s="622"/>
      <c r="E18" s="622"/>
      <c r="F18" s="622"/>
      <c r="G18" s="622"/>
      <c r="H18" s="1036"/>
      <c r="I18" s="1037"/>
      <c r="J18" s="1041"/>
      <c r="K18" s="1042"/>
      <c r="L18" s="1042"/>
      <c r="M18" s="1042"/>
      <c r="N18" s="1042"/>
      <c r="O18" s="1042"/>
      <c r="P18" s="1042"/>
      <c r="Q18" s="1042"/>
      <c r="R18" s="1042"/>
      <c r="S18" s="1042"/>
      <c r="T18" s="1042"/>
      <c r="U18" s="1042"/>
      <c r="V18" s="1042"/>
      <c r="W18" s="1042"/>
      <c r="X18" s="1042"/>
      <c r="Y18" s="1043"/>
    </row>
    <row r="19" spans="1:28" ht="15" customHeight="1">
      <c r="A19" s="1061" t="s">
        <v>206</v>
      </c>
      <c r="B19" s="1062"/>
      <c r="C19" s="1062"/>
      <c r="D19" s="1062"/>
      <c r="E19" s="1062"/>
      <c r="F19" s="1062"/>
      <c r="G19" s="1063"/>
      <c r="H19" s="962" t="s">
        <v>577</v>
      </c>
      <c r="I19" s="963"/>
      <c r="J19" s="1013" t="s">
        <v>435</v>
      </c>
      <c r="K19" s="1011"/>
      <c r="L19" s="1011"/>
      <c r="M19" s="1011"/>
      <c r="N19" s="1011"/>
      <c r="O19" s="1011"/>
      <c r="P19" s="1011"/>
      <c r="Q19" s="1011"/>
      <c r="R19" s="1011"/>
      <c r="S19" s="1011"/>
      <c r="T19" s="1011"/>
      <c r="U19" s="1011"/>
      <c r="V19" s="1011"/>
      <c r="W19" s="1011"/>
      <c r="X19" s="1011"/>
      <c r="Y19" s="1014"/>
      <c r="AA19" s="121" t="s">
        <v>436</v>
      </c>
      <c r="AB19" s="39" t="str">
        <f t="shared" ref="AB19:AB29" si="1">H19</f>
        <v>□</v>
      </c>
    </row>
    <row r="20" spans="1:28" ht="15" customHeight="1">
      <c r="A20" s="1018"/>
      <c r="B20" s="1019"/>
      <c r="C20" s="1019"/>
      <c r="D20" s="1019"/>
      <c r="E20" s="1019"/>
      <c r="F20" s="1019"/>
      <c r="G20" s="1020"/>
      <c r="H20" s="962" t="s">
        <v>577</v>
      </c>
      <c r="I20" s="963"/>
      <c r="J20" s="1013" t="s">
        <v>207</v>
      </c>
      <c r="K20" s="1011"/>
      <c r="L20" s="1011"/>
      <c r="M20" s="1011"/>
      <c r="N20" s="1011"/>
      <c r="O20" s="1011"/>
      <c r="P20" s="1011"/>
      <c r="Q20" s="1011"/>
      <c r="R20" s="1011"/>
      <c r="S20" s="1011"/>
      <c r="T20" s="1011"/>
      <c r="U20" s="1011"/>
      <c r="V20" s="1011"/>
      <c r="W20" s="1011"/>
      <c r="X20" s="1011"/>
      <c r="Y20" s="1014"/>
      <c r="AA20" s="37" t="s">
        <v>238</v>
      </c>
      <c r="AB20" s="39" t="str">
        <f t="shared" si="1"/>
        <v>□</v>
      </c>
    </row>
    <row r="21" spans="1:28">
      <c r="A21" s="1018"/>
      <c r="B21" s="1019"/>
      <c r="C21" s="1019"/>
      <c r="D21" s="1019"/>
      <c r="E21" s="1019"/>
      <c r="F21" s="1019"/>
      <c r="G21" s="1020"/>
      <c r="H21" s="962" t="s">
        <v>577</v>
      </c>
      <c r="I21" s="963"/>
      <c r="J21" s="1013" t="s">
        <v>208</v>
      </c>
      <c r="K21" s="1011"/>
      <c r="L21" s="1011"/>
      <c r="M21" s="1011"/>
      <c r="N21" s="1011"/>
      <c r="O21" s="1011"/>
      <c r="P21" s="1011"/>
      <c r="Q21" s="1011"/>
      <c r="R21" s="1011"/>
      <c r="S21" s="1011"/>
      <c r="T21" s="1011"/>
      <c r="U21" s="1011"/>
      <c r="V21" s="1011"/>
      <c r="W21" s="1011"/>
      <c r="X21" s="1011"/>
      <c r="Y21" s="1014"/>
      <c r="AA21" s="37" t="s">
        <v>239</v>
      </c>
      <c r="AB21" s="39" t="str">
        <f t="shared" si="1"/>
        <v>□</v>
      </c>
    </row>
    <row r="22" spans="1:28">
      <c r="A22" s="1018"/>
      <c r="B22" s="1019"/>
      <c r="C22" s="1019"/>
      <c r="D22" s="1019"/>
      <c r="E22" s="1019"/>
      <c r="F22" s="1019"/>
      <c r="G22" s="1020"/>
      <c r="H22" s="962" t="s">
        <v>577</v>
      </c>
      <c r="I22" s="963"/>
      <c r="J22" s="1013" t="s">
        <v>209</v>
      </c>
      <c r="K22" s="1011"/>
      <c r="L22" s="1011"/>
      <c r="M22" s="1011"/>
      <c r="N22" s="1011"/>
      <c r="O22" s="1011"/>
      <c r="P22" s="1011"/>
      <c r="Q22" s="1011"/>
      <c r="R22" s="1011"/>
      <c r="S22" s="1011"/>
      <c r="T22" s="1011"/>
      <c r="U22" s="1011"/>
      <c r="V22" s="1011"/>
      <c r="W22" s="1011"/>
      <c r="X22" s="1011"/>
      <c r="Y22" s="1014"/>
      <c r="AA22" s="37" t="s">
        <v>240</v>
      </c>
      <c r="AB22" s="39" t="str">
        <f t="shared" si="1"/>
        <v>□</v>
      </c>
    </row>
    <row r="23" spans="1:28">
      <c r="A23" s="1018"/>
      <c r="B23" s="1019"/>
      <c r="C23" s="1019"/>
      <c r="D23" s="1019"/>
      <c r="E23" s="1019"/>
      <c r="F23" s="1019"/>
      <c r="G23" s="1020"/>
      <c r="H23" s="962" t="s">
        <v>577</v>
      </c>
      <c r="I23" s="963"/>
      <c r="J23" s="1013" t="s">
        <v>210</v>
      </c>
      <c r="K23" s="1011"/>
      <c r="L23" s="1011"/>
      <c r="M23" s="1011"/>
      <c r="N23" s="1011"/>
      <c r="O23" s="1011"/>
      <c r="P23" s="1011"/>
      <c r="Q23" s="1011"/>
      <c r="R23" s="1011"/>
      <c r="S23" s="1011"/>
      <c r="T23" s="1011"/>
      <c r="U23" s="1011"/>
      <c r="V23" s="1011"/>
      <c r="W23" s="1011"/>
      <c r="X23" s="1011"/>
      <c r="Y23" s="1014"/>
      <c r="AA23" s="37" t="s">
        <v>241</v>
      </c>
      <c r="AB23" s="39" t="str">
        <f t="shared" si="1"/>
        <v>□</v>
      </c>
    </row>
    <row r="24" spans="1:28">
      <c r="A24" s="1018"/>
      <c r="B24" s="1019"/>
      <c r="C24" s="1019"/>
      <c r="D24" s="1019"/>
      <c r="E24" s="1019"/>
      <c r="F24" s="1019"/>
      <c r="G24" s="1020"/>
      <c r="H24" s="962" t="s">
        <v>577</v>
      </c>
      <c r="I24" s="963"/>
      <c r="J24" s="1013" t="s">
        <v>211</v>
      </c>
      <c r="K24" s="1011"/>
      <c r="L24" s="1011"/>
      <c r="M24" s="1011"/>
      <c r="N24" s="1011"/>
      <c r="O24" s="1011"/>
      <c r="P24" s="1011"/>
      <c r="Q24" s="1011"/>
      <c r="R24" s="1011"/>
      <c r="S24" s="1011"/>
      <c r="T24" s="1011"/>
      <c r="U24" s="1011"/>
      <c r="V24" s="1011"/>
      <c r="W24" s="1011"/>
      <c r="X24" s="1011"/>
      <c r="Y24" s="1014"/>
      <c r="AA24" s="37" t="s">
        <v>242</v>
      </c>
      <c r="AB24" s="39" t="str">
        <f t="shared" si="1"/>
        <v>□</v>
      </c>
    </row>
    <row r="25" spans="1:28">
      <c r="A25" s="1018"/>
      <c r="B25" s="1019"/>
      <c r="C25" s="1019"/>
      <c r="D25" s="1019"/>
      <c r="E25" s="1019"/>
      <c r="F25" s="1019"/>
      <c r="G25" s="1020"/>
      <c r="H25" s="962" t="s">
        <v>577</v>
      </c>
      <c r="I25" s="963"/>
      <c r="J25" s="1013" t="s">
        <v>212</v>
      </c>
      <c r="K25" s="1011"/>
      <c r="L25" s="1011"/>
      <c r="M25" s="1011"/>
      <c r="N25" s="1011"/>
      <c r="O25" s="1011"/>
      <c r="P25" s="1011"/>
      <c r="Q25" s="1011"/>
      <c r="R25" s="1011"/>
      <c r="S25" s="1011"/>
      <c r="T25" s="1011"/>
      <c r="U25" s="1011"/>
      <c r="V25" s="1011"/>
      <c r="W25" s="1011"/>
      <c r="X25" s="1011"/>
      <c r="Y25" s="1014"/>
      <c r="AA25" s="37" t="s">
        <v>243</v>
      </c>
      <c r="AB25" s="39" t="str">
        <f t="shared" si="1"/>
        <v>□</v>
      </c>
    </row>
    <row r="26" spans="1:28">
      <c r="A26" s="1018"/>
      <c r="B26" s="1019"/>
      <c r="C26" s="1019"/>
      <c r="D26" s="1019"/>
      <c r="E26" s="1019"/>
      <c r="F26" s="1019"/>
      <c r="G26" s="1020"/>
      <c r="H26" s="962" t="s">
        <v>577</v>
      </c>
      <c r="I26" s="963"/>
      <c r="J26" s="1013" t="s">
        <v>213</v>
      </c>
      <c r="K26" s="1011"/>
      <c r="L26" s="1011"/>
      <c r="M26" s="1011"/>
      <c r="N26" s="1011"/>
      <c r="O26" s="1011"/>
      <c r="P26" s="1011"/>
      <c r="Q26" s="1011"/>
      <c r="R26" s="1011"/>
      <c r="S26" s="1011"/>
      <c r="T26" s="1011"/>
      <c r="U26" s="1011"/>
      <c r="V26" s="1011"/>
      <c r="W26" s="1011"/>
      <c r="X26" s="1011"/>
      <c r="Y26" s="1014"/>
      <c r="AA26" s="37" t="s">
        <v>244</v>
      </c>
      <c r="AB26" s="39" t="str">
        <f t="shared" si="1"/>
        <v>□</v>
      </c>
    </row>
    <row r="27" spans="1:28">
      <c r="A27" s="1021"/>
      <c r="B27" s="1022"/>
      <c r="C27" s="1022"/>
      <c r="D27" s="1022"/>
      <c r="E27" s="1022"/>
      <c r="F27" s="1022"/>
      <c r="G27" s="1023"/>
      <c r="H27" s="962" t="s">
        <v>577</v>
      </c>
      <c r="I27" s="963"/>
      <c r="J27" s="1064" t="s">
        <v>219</v>
      </c>
      <c r="K27" s="1065"/>
      <c r="L27" s="1065"/>
      <c r="M27" s="1065"/>
      <c r="N27" s="1065"/>
      <c r="O27" s="1065"/>
      <c r="P27" s="1065"/>
      <c r="Q27" s="1065"/>
      <c r="R27" s="1065"/>
      <c r="S27" s="1065"/>
      <c r="T27" s="1065"/>
      <c r="U27" s="1065"/>
      <c r="V27" s="1065"/>
      <c r="W27" s="1065"/>
      <c r="X27" s="1065"/>
      <c r="Y27" s="1066"/>
      <c r="AA27" s="37" t="s">
        <v>245</v>
      </c>
      <c r="AB27" s="39" t="str">
        <f t="shared" si="1"/>
        <v>□</v>
      </c>
    </row>
    <row r="28" spans="1:28">
      <c r="A28" s="988" t="s">
        <v>252</v>
      </c>
      <c r="B28" s="989"/>
      <c r="C28" s="989"/>
      <c r="D28" s="989"/>
      <c r="E28" s="989"/>
      <c r="F28" s="989"/>
      <c r="G28" s="990"/>
      <c r="H28" s="962" t="s">
        <v>577</v>
      </c>
      <c r="I28" s="963"/>
      <c r="J28" s="991" t="s">
        <v>253</v>
      </c>
      <c r="K28" s="992"/>
      <c r="L28" s="992"/>
      <c r="M28" s="992"/>
      <c r="N28" s="992"/>
      <c r="O28" s="992"/>
      <c r="P28" s="992"/>
      <c r="Q28" s="992"/>
      <c r="R28" s="992"/>
      <c r="S28" s="992"/>
      <c r="T28" s="992"/>
      <c r="U28" s="992"/>
      <c r="V28" s="992"/>
      <c r="W28" s="992"/>
      <c r="X28" s="992"/>
      <c r="Y28" s="993"/>
      <c r="AA28" s="46" t="s">
        <v>262</v>
      </c>
      <c r="AB28" s="39" t="str">
        <f t="shared" si="1"/>
        <v>□</v>
      </c>
    </row>
    <row r="29" spans="1:28" ht="15.75" customHeight="1">
      <c r="A29" s="998" t="s">
        <v>254</v>
      </c>
      <c r="B29" s="999"/>
      <c r="C29" s="999"/>
      <c r="D29" s="999"/>
      <c r="E29" s="999"/>
      <c r="F29" s="999"/>
      <c r="G29" s="999"/>
      <c r="H29" s="962" t="s">
        <v>577</v>
      </c>
      <c r="I29" s="963"/>
      <c r="J29" s="994" t="s">
        <v>693</v>
      </c>
      <c r="K29" s="994"/>
      <c r="L29" s="994"/>
      <c r="M29" s="994"/>
      <c r="N29" s="994"/>
      <c r="O29" s="994"/>
      <c r="P29" s="994"/>
      <c r="Q29" s="994"/>
      <c r="R29" s="994"/>
      <c r="S29" s="994"/>
      <c r="T29" s="994"/>
      <c r="U29" s="994"/>
      <c r="V29" s="994"/>
      <c r="W29" s="994"/>
      <c r="X29" s="994"/>
      <c r="Y29" s="995"/>
      <c r="AA29" s="46" t="s">
        <v>263</v>
      </c>
      <c r="AB29" s="39" t="str">
        <f t="shared" si="1"/>
        <v>□</v>
      </c>
    </row>
    <row r="30" spans="1:28" ht="15.5" thickBot="1">
      <c r="A30" s="1000"/>
      <c r="B30" s="1001"/>
      <c r="C30" s="1001"/>
      <c r="D30" s="1001"/>
      <c r="E30" s="1001"/>
      <c r="F30" s="1001"/>
      <c r="G30" s="1001"/>
      <c r="H30" s="996"/>
      <c r="I30" s="997"/>
      <c r="J30" s="1002" t="s">
        <v>256</v>
      </c>
      <c r="K30" s="1003"/>
      <c r="L30" s="1003"/>
      <c r="M30" s="1003"/>
      <c r="N30" s="1003"/>
      <c r="O30" s="1003"/>
      <c r="P30" s="1003"/>
      <c r="Q30" s="1003"/>
      <c r="R30" s="1003"/>
      <c r="S30" s="1003"/>
      <c r="T30" s="1003"/>
      <c r="U30" s="1003"/>
      <c r="V30" s="1003"/>
      <c r="W30" s="1003"/>
      <c r="X30" s="1003"/>
      <c r="Y30" s="1004"/>
      <c r="AA30" s="37"/>
    </row>
    <row r="31" spans="1:28" ht="16.5" customHeight="1" thickBot="1">
      <c r="A31" s="168"/>
      <c r="B31" s="168"/>
      <c r="C31" s="168"/>
      <c r="D31" s="168"/>
      <c r="E31" s="168"/>
      <c r="F31" s="168"/>
      <c r="G31" s="168"/>
      <c r="H31" s="170"/>
      <c r="I31" s="170"/>
      <c r="J31" s="169"/>
      <c r="K31" s="169"/>
      <c r="L31" s="169"/>
      <c r="M31" s="169"/>
      <c r="N31" s="169"/>
      <c r="O31" s="169"/>
      <c r="P31" s="169"/>
      <c r="Q31" s="169"/>
      <c r="R31" s="169"/>
      <c r="S31" s="169"/>
      <c r="T31" s="169"/>
      <c r="U31" s="169"/>
      <c r="V31" s="169"/>
      <c r="W31" s="169"/>
      <c r="X31" s="169"/>
      <c r="Y31" s="169"/>
      <c r="AA31" s="121"/>
    </row>
    <row r="32" spans="1:28">
      <c r="A32" s="1069" t="s">
        <v>616</v>
      </c>
      <c r="B32" s="1070"/>
      <c r="C32" s="1070"/>
      <c r="D32" s="1070"/>
      <c r="E32" s="1070"/>
      <c r="F32" s="1070"/>
      <c r="G32" s="1070"/>
      <c r="H32" s="1070"/>
      <c r="I32" s="1070"/>
      <c r="J32" s="1070"/>
      <c r="K32" s="1070"/>
      <c r="L32" s="1070"/>
      <c r="M32" s="1070"/>
      <c r="N32" s="1070"/>
      <c r="O32" s="1070"/>
      <c r="P32" s="1070"/>
      <c r="Q32" s="1070"/>
      <c r="R32" s="1070"/>
      <c r="S32" s="1070"/>
      <c r="T32" s="1070"/>
      <c r="U32" s="1070"/>
      <c r="V32" s="1070"/>
      <c r="W32" s="1070"/>
      <c r="X32" s="1070"/>
      <c r="Y32" s="1071"/>
      <c r="AA32" s="121"/>
    </row>
    <row r="33" spans="1:27">
      <c r="A33" s="190"/>
      <c r="B33" s="191" t="s">
        <v>636</v>
      </c>
      <c r="C33" s="191"/>
      <c r="D33" s="191"/>
      <c r="E33" s="191"/>
      <c r="F33" s="189"/>
      <c r="G33" s="189"/>
      <c r="H33" s="191"/>
      <c r="I33" s="191"/>
      <c r="J33" s="191"/>
      <c r="K33" s="191"/>
      <c r="L33" s="191"/>
      <c r="M33" s="191"/>
      <c r="N33" s="191"/>
      <c r="O33" s="191"/>
      <c r="P33" s="191"/>
      <c r="Q33" s="191"/>
      <c r="R33" s="191"/>
      <c r="S33" s="191"/>
      <c r="T33" s="191"/>
      <c r="U33" s="191"/>
      <c r="V33" s="191"/>
      <c r="W33" s="191"/>
      <c r="X33" s="191"/>
      <c r="Y33" s="192"/>
      <c r="AA33" s="121"/>
    </row>
    <row r="34" spans="1:27">
      <c r="A34" s="190"/>
      <c r="B34" s="191" t="s">
        <v>635</v>
      </c>
      <c r="C34" s="191"/>
      <c r="D34" s="191"/>
      <c r="E34" s="191"/>
      <c r="F34" s="189"/>
      <c r="G34" s="189"/>
      <c r="H34" s="191"/>
      <c r="I34" s="191"/>
      <c r="J34" s="191"/>
      <c r="K34" s="191"/>
      <c r="L34" s="191"/>
      <c r="M34" s="191"/>
      <c r="N34" s="191"/>
      <c r="O34" s="191"/>
      <c r="P34" s="191"/>
      <c r="Q34" s="191"/>
      <c r="R34" s="191"/>
      <c r="S34" s="191"/>
      <c r="T34" s="191"/>
      <c r="U34" s="191"/>
      <c r="V34" s="191"/>
      <c r="W34" s="191"/>
      <c r="X34" s="191"/>
      <c r="Y34" s="192"/>
      <c r="AA34" s="121"/>
    </row>
    <row r="35" spans="1:27" ht="18">
      <c r="A35" s="190"/>
      <c r="B35" s="193" t="s">
        <v>613</v>
      </c>
      <c r="C35" s="194"/>
      <c r="D35" s="194"/>
      <c r="E35" s="194"/>
      <c r="F35" s="1072"/>
      <c r="G35" s="1073"/>
      <c r="H35" s="1073"/>
      <c r="I35" s="1073"/>
      <c r="J35" s="1073"/>
      <c r="K35" s="1073"/>
      <c r="L35" s="1073"/>
      <c r="M35" s="1073"/>
      <c r="N35" s="1073"/>
      <c r="O35" s="1073"/>
      <c r="P35" s="1073"/>
      <c r="Q35" s="1073"/>
      <c r="R35" s="1073"/>
      <c r="S35" s="1073"/>
      <c r="T35" s="1073"/>
      <c r="U35" s="1073"/>
      <c r="V35" s="1073"/>
      <c r="W35" s="1073"/>
      <c r="X35" s="1073"/>
      <c r="Y35" s="1074"/>
      <c r="AA35" s="121"/>
    </row>
    <row r="36" spans="1:27">
      <c r="A36" s="190"/>
      <c r="B36" s="191" t="s">
        <v>638</v>
      </c>
      <c r="C36" s="191"/>
      <c r="D36" s="191"/>
      <c r="E36" s="191"/>
      <c r="F36" s="189"/>
      <c r="G36" s="189"/>
      <c r="H36" s="191"/>
      <c r="I36" s="191"/>
      <c r="J36" s="191"/>
      <c r="K36" s="191"/>
      <c r="L36" s="191"/>
      <c r="M36" s="191"/>
      <c r="N36" s="191"/>
      <c r="O36" s="191"/>
      <c r="P36" s="191"/>
      <c r="Q36" s="191"/>
      <c r="R36" s="191"/>
      <c r="S36" s="191"/>
      <c r="T36" s="191"/>
      <c r="U36" s="191"/>
      <c r="V36" s="191"/>
      <c r="W36" s="191"/>
      <c r="X36" s="191"/>
      <c r="Y36" s="192"/>
      <c r="AA36" s="121"/>
    </row>
    <row r="37" spans="1:27">
      <c r="A37" s="190"/>
      <c r="B37" s="962" t="s">
        <v>637</v>
      </c>
      <c r="C37" s="963"/>
      <c r="D37" s="1075" t="s">
        <v>634</v>
      </c>
      <c r="E37" s="1076"/>
      <c r="F37" s="1076"/>
      <c r="G37" s="1076"/>
      <c r="H37" s="1076"/>
      <c r="I37" s="1076"/>
      <c r="J37" s="1076"/>
      <c r="K37" s="1076"/>
      <c r="L37" s="1076"/>
      <c r="M37" s="1076"/>
      <c r="N37" s="1076"/>
      <c r="O37" s="1076"/>
      <c r="P37" s="1076"/>
      <c r="Q37" s="1076"/>
      <c r="R37" s="1076"/>
      <c r="S37" s="1076"/>
      <c r="T37" s="1076"/>
      <c r="U37" s="1076"/>
      <c r="V37" s="1076"/>
      <c r="W37" s="1076"/>
      <c r="X37" s="1076"/>
      <c r="Y37" s="1077"/>
      <c r="AA37" s="121"/>
    </row>
    <row r="38" spans="1:27" ht="7.5" customHeight="1" thickBot="1">
      <c r="A38" s="173"/>
      <c r="B38" s="174"/>
      <c r="C38" s="174"/>
      <c r="D38" s="174"/>
      <c r="E38" s="174"/>
      <c r="F38" s="174"/>
      <c r="G38" s="174"/>
      <c r="H38" s="174"/>
      <c r="I38" s="174"/>
      <c r="J38" s="174"/>
      <c r="K38" s="174"/>
      <c r="L38" s="174"/>
      <c r="M38" s="174"/>
      <c r="N38" s="174"/>
      <c r="O38" s="174"/>
      <c r="P38" s="174"/>
      <c r="Q38" s="174"/>
      <c r="R38" s="174"/>
      <c r="S38" s="174"/>
      <c r="T38" s="174"/>
      <c r="U38" s="174"/>
      <c r="V38" s="174"/>
      <c r="W38" s="174"/>
      <c r="X38" s="174"/>
      <c r="Y38" s="175"/>
    </row>
    <row r="40" spans="1:27">
      <c r="A40" s="1067" t="s">
        <v>218</v>
      </c>
      <c r="B40" s="1006"/>
      <c r="C40" s="1006"/>
      <c r="D40" s="1006"/>
      <c r="E40" s="1006"/>
      <c r="F40" s="1006"/>
      <c r="G40" s="1006" t="s">
        <v>91</v>
      </c>
      <c r="H40" s="1006"/>
      <c r="I40" s="1006"/>
      <c r="J40" s="1068"/>
      <c r="K40" s="1068"/>
      <c r="L40" s="1068"/>
      <c r="M40" s="1068"/>
      <c r="N40" s="1068"/>
      <c r="O40" s="1068"/>
      <c r="P40" s="1068"/>
      <c r="Q40" s="1068"/>
      <c r="R40" s="1068"/>
      <c r="S40" s="1068"/>
      <c r="T40" s="1068"/>
      <c r="U40" s="1068"/>
      <c r="V40" s="1068"/>
      <c r="W40" s="1068"/>
      <c r="X40" s="1068"/>
      <c r="Y40" s="1068"/>
    </row>
    <row r="41" spans="1:27">
      <c r="A41" s="1006"/>
      <c r="B41" s="1006"/>
      <c r="C41" s="1006"/>
      <c r="D41" s="1006"/>
      <c r="E41" s="1006"/>
      <c r="F41" s="1006"/>
      <c r="G41" s="1006" t="s">
        <v>103</v>
      </c>
      <c r="H41" s="1006"/>
      <c r="I41" s="1006"/>
      <c r="J41" s="1009"/>
      <c r="K41" s="1010"/>
      <c r="L41" s="1010"/>
      <c r="M41" s="1010"/>
      <c r="N41" s="1010"/>
      <c r="O41" s="1010"/>
      <c r="P41" s="1010"/>
      <c r="Q41" s="1010"/>
      <c r="R41" s="1010"/>
      <c r="S41" s="1010"/>
      <c r="T41" s="1010"/>
      <c r="U41" s="1010"/>
      <c r="V41" s="1010"/>
      <c r="W41" s="1010"/>
      <c r="X41" s="1010"/>
      <c r="Y41" s="1010"/>
    </row>
    <row r="42" spans="1:27">
      <c r="A42" s="1008" t="s">
        <v>255</v>
      </c>
      <c r="B42" s="1008"/>
      <c r="C42" s="1008"/>
      <c r="D42" s="1008"/>
      <c r="E42" s="1008"/>
      <c r="F42" s="1008"/>
      <c r="G42" s="1008"/>
      <c r="H42" s="1008"/>
      <c r="I42" s="1008"/>
      <c r="J42" s="1008"/>
      <c r="K42" s="1008"/>
      <c r="L42" s="1008"/>
      <c r="M42" s="1008"/>
      <c r="N42" s="1008"/>
      <c r="O42" s="1008"/>
      <c r="P42" s="1008"/>
      <c r="Q42" s="1008"/>
      <c r="R42" s="1008"/>
      <c r="S42" s="1008"/>
      <c r="T42" s="1008"/>
      <c r="U42" s="1008"/>
      <c r="V42" s="1008"/>
      <c r="W42" s="1008"/>
      <c r="X42" s="1008"/>
      <c r="Y42" s="1008"/>
    </row>
    <row r="43" spans="1:27" ht="9.65" customHeight="1">
      <c r="A43" s="36"/>
      <c r="B43" s="35"/>
      <c r="C43" s="35"/>
      <c r="D43" s="35"/>
      <c r="E43" s="35"/>
      <c r="F43" s="35"/>
      <c r="G43" s="35"/>
      <c r="H43" s="35"/>
      <c r="I43" s="35"/>
      <c r="J43" s="35"/>
      <c r="K43" s="35"/>
      <c r="L43" s="35"/>
      <c r="M43" s="35"/>
      <c r="N43" s="35"/>
      <c r="O43" s="35"/>
      <c r="P43" s="35"/>
      <c r="Q43" s="35"/>
      <c r="R43" s="35"/>
      <c r="S43" s="35"/>
      <c r="T43" s="35"/>
      <c r="U43" s="35"/>
      <c r="V43" s="35"/>
      <c r="W43" s="35"/>
      <c r="X43" s="35"/>
      <c r="Y43" s="35"/>
    </row>
    <row r="44" spans="1:27">
      <c r="A44" s="1005" t="s">
        <v>217</v>
      </c>
      <c r="B44" s="1006"/>
      <c r="C44" s="1006"/>
      <c r="D44" s="1006"/>
      <c r="E44" s="1006"/>
      <c r="F44" s="1006"/>
      <c r="G44" s="1005" t="s">
        <v>215</v>
      </c>
      <c r="H44" s="1005"/>
      <c r="I44" s="1007"/>
      <c r="J44" s="1007"/>
      <c r="K44" s="1005" t="s">
        <v>216</v>
      </c>
      <c r="L44" s="1005"/>
    </row>
    <row r="45" spans="1:27" ht="9.65" customHeight="1">
      <c r="A45" s="987"/>
      <c r="B45" s="987"/>
      <c r="C45" s="987"/>
      <c r="D45" s="987"/>
      <c r="E45" s="987"/>
      <c r="F45" s="987"/>
      <c r="G45" s="987"/>
      <c r="H45" s="987"/>
      <c r="I45" s="987"/>
      <c r="J45" s="987"/>
      <c r="K45" s="987"/>
      <c r="L45" s="987"/>
      <c r="M45" s="987"/>
      <c r="N45" s="987"/>
      <c r="O45" s="987"/>
      <c r="P45" s="987"/>
      <c r="Q45" s="987"/>
      <c r="R45" s="987"/>
      <c r="S45" s="987"/>
      <c r="T45" s="987"/>
      <c r="U45" s="987"/>
      <c r="V45" s="987"/>
      <c r="W45" s="987"/>
      <c r="X45" s="987"/>
      <c r="Y45" s="987"/>
    </row>
  </sheetData>
  <sheetProtection algorithmName="SHA-512" hashValue="0wmo2ElMju9cUBWZciRL1rWa+MyaLA4pA5fEDC6Fice5lTcbRVSL7ZceMQSaLR58wc+4xbLCwRsRVn3rvKnysw==" saltValue="umcPWI5SdWv96jJ3TCBqnw==" spinCount="100000" sheet="1" formatCells="0" formatColumns="0" formatRows="0"/>
  <mergeCells count="89">
    <mergeCell ref="A8:G8"/>
    <mergeCell ref="H8:I8"/>
    <mergeCell ref="J8:Y8"/>
    <mergeCell ref="H24:I24"/>
    <mergeCell ref="J23:Y23"/>
    <mergeCell ref="H22:I22"/>
    <mergeCell ref="J22:Y22"/>
    <mergeCell ref="H23:I23"/>
    <mergeCell ref="N15:Q16"/>
    <mergeCell ref="R15:Y15"/>
    <mergeCell ref="R16:Y16"/>
    <mergeCell ref="A13:G18"/>
    <mergeCell ref="H13:I16"/>
    <mergeCell ref="J13:L16"/>
    <mergeCell ref="M13:M14"/>
    <mergeCell ref="H17:I18"/>
    <mergeCell ref="A40:F41"/>
    <mergeCell ref="G40:I40"/>
    <mergeCell ref="J40:Y40"/>
    <mergeCell ref="A32:Y32"/>
    <mergeCell ref="F35:Y35"/>
    <mergeCell ref="B37:C37"/>
    <mergeCell ref="D37:Y37"/>
    <mergeCell ref="H27:I27"/>
    <mergeCell ref="A19:G27"/>
    <mergeCell ref="J24:Y24"/>
    <mergeCell ref="H25:I25"/>
    <mergeCell ref="J25:Y25"/>
    <mergeCell ref="J27:Y27"/>
    <mergeCell ref="H21:I21"/>
    <mergeCell ref="J21:Y21"/>
    <mergeCell ref="H19:I19"/>
    <mergeCell ref="J26:Y26"/>
    <mergeCell ref="H20:I20"/>
    <mergeCell ref="J20:Y20"/>
    <mergeCell ref="J19:Y19"/>
    <mergeCell ref="H26:I26"/>
    <mergeCell ref="J17:Y18"/>
    <mergeCell ref="M15:M16"/>
    <mergeCell ref="J6:P6"/>
    <mergeCell ref="Q6:R6"/>
    <mergeCell ref="S6:Y6"/>
    <mergeCell ref="N13:Q14"/>
    <mergeCell ref="R13:Y13"/>
    <mergeCell ref="R14:Y14"/>
    <mergeCell ref="A9:G12"/>
    <mergeCell ref="H9:I10"/>
    <mergeCell ref="J9:Y10"/>
    <mergeCell ref="H11:I11"/>
    <mergeCell ref="J11:Y11"/>
    <mergeCell ref="H12:I12"/>
    <mergeCell ref="J12:Y12"/>
    <mergeCell ref="A7:G7"/>
    <mergeCell ref="H7:I7"/>
    <mergeCell ref="J7:P7"/>
    <mergeCell ref="Q7:R7"/>
    <mergeCell ref="S7:Y7"/>
    <mergeCell ref="A1:Y1"/>
    <mergeCell ref="A2:Y2"/>
    <mergeCell ref="H4:I4"/>
    <mergeCell ref="J4:P4"/>
    <mergeCell ref="Q4:R4"/>
    <mergeCell ref="S4:Y4"/>
    <mergeCell ref="A3:G6"/>
    <mergeCell ref="H3:I3"/>
    <mergeCell ref="J3:P3"/>
    <mergeCell ref="Q3:R3"/>
    <mergeCell ref="S3:Y3"/>
    <mergeCell ref="H5:I5"/>
    <mergeCell ref="J5:P5"/>
    <mergeCell ref="Q5:R5"/>
    <mergeCell ref="S5:Y5"/>
    <mergeCell ref="H6:I6"/>
    <mergeCell ref="A45:Y45"/>
    <mergeCell ref="A28:G28"/>
    <mergeCell ref="H28:I28"/>
    <mergeCell ref="J28:Y28"/>
    <mergeCell ref="H29:I29"/>
    <mergeCell ref="J29:Y29"/>
    <mergeCell ref="H30:I30"/>
    <mergeCell ref="A29:G30"/>
    <mergeCell ref="J30:Y30"/>
    <mergeCell ref="A44:F44"/>
    <mergeCell ref="G44:H44"/>
    <mergeCell ref="I44:J44"/>
    <mergeCell ref="K44:L44"/>
    <mergeCell ref="A42:Y42"/>
    <mergeCell ref="G41:I41"/>
    <mergeCell ref="J41:Y41"/>
  </mergeCells>
  <phoneticPr fontId="15"/>
  <dataValidations count="1">
    <dataValidation type="list" allowBlank="1" showInputMessage="1" showErrorMessage="1" sqref="Q4:R6 B37:C37 H19:I29 H11:H13 I11:I12 H17 H3:H9 I3:I8" xr:uid="{8C3D9262-60DD-4D42-86C7-C8C526524ACF}">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&amp;Lsf07Hb2_f2_r1</oddFoot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BDCA5-681E-447A-A7A8-9A31567DB004}">
  <sheetPr>
    <tabColor rgb="FF92D050"/>
    <pageSetUpPr fitToPage="1"/>
  </sheetPr>
  <dimension ref="A1:AY24"/>
  <sheetViews>
    <sheetView showGridLines="0" view="pageBreakPreview" zoomScaleNormal="100" zoomScaleSheetLayoutView="100" workbookViewId="0">
      <selection activeCell="C17" sqref="C17:Y17"/>
    </sheetView>
  </sheetViews>
  <sheetFormatPr defaultColWidth="3.08203125" defaultRowHeight="15"/>
  <cols>
    <col min="1" max="16384" width="3.08203125" style="1"/>
  </cols>
  <sheetData>
    <row r="1" spans="1:25" ht="15.75" customHeight="1">
      <c r="A1" s="405" t="s">
        <v>523</v>
      </c>
      <c r="B1" s="405"/>
      <c r="C1" s="405"/>
      <c r="D1" s="405"/>
      <c r="E1" s="405"/>
      <c r="F1" s="405"/>
      <c r="G1" s="405"/>
      <c r="H1" s="405"/>
      <c r="I1" s="405"/>
      <c r="J1" s="405"/>
      <c r="K1" s="405"/>
      <c r="L1" s="405"/>
      <c r="M1" s="405"/>
      <c r="N1" s="405"/>
      <c r="O1" s="405"/>
      <c r="P1" s="405"/>
      <c r="Q1" s="405"/>
      <c r="R1" s="405"/>
      <c r="S1" s="405"/>
      <c r="T1" s="405"/>
      <c r="U1" s="405"/>
      <c r="V1" s="405"/>
      <c r="W1" s="405"/>
      <c r="X1" s="405"/>
      <c r="Y1" s="405"/>
    </row>
    <row r="2" spans="1:25" ht="15.75" customHeight="1">
      <c r="B2" s="12"/>
      <c r="D2" s="12"/>
    </row>
    <row r="3" spans="1:25" ht="15.75" customHeight="1">
      <c r="A3" s="375">
        <v>1</v>
      </c>
      <c r="B3" s="375" t="s">
        <v>257</v>
      </c>
      <c r="C3" s="375"/>
      <c r="D3" s="375"/>
      <c r="E3" s="375"/>
      <c r="F3" s="375"/>
      <c r="G3" s="375"/>
      <c r="H3" s="375"/>
      <c r="I3" s="383"/>
      <c r="J3" s="383"/>
      <c r="K3" s="383"/>
      <c r="L3" s="383"/>
      <c r="M3" s="383"/>
      <c r="N3" s="383"/>
      <c r="O3" s="383"/>
      <c r="P3" s="383"/>
      <c r="Q3" s="383"/>
      <c r="R3" s="383"/>
      <c r="S3" s="383"/>
      <c r="T3" s="383"/>
      <c r="U3" s="383"/>
      <c r="V3" s="383"/>
      <c r="W3" s="383"/>
      <c r="X3" s="383"/>
      <c r="Y3" s="383"/>
    </row>
    <row r="4" spans="1:25" ht="15.75" customHeight="1">
      <c r="A4" s="375"/>
      <c r="B4" s="375" t="s">
        <v>258</v>
      </c>
      <c r="C4" s="375"/>
      <c r="D4" s="375"/>
      <c r="E4" s="375"/>
      <c r="F4" s="375"/>
      <c r="G4" s="375"/>
      <c r="H4" s="375"/>
      <c r="I4" s="383"/>
      <c r="J4" s="383"/>
      <c r="K4" s="383"/>
      <c r="L4" s="383"/>
      <c r="M4" s="383"/>
      <c r="N4" s="383"/>
      <c r="O4" s="383"/>
      <c r="P4" s="383"/>
      <c r="Q4" s="383"/>
      <c r="R4" s="383"/>
      <c r="S4" s="383"/>
      <c r="T4" s="383"/>
      <c r="U4" s="383"/>
      <c r="V4" s="383"/>
      <c r="W4" s="383"/>
      <c r="X4" s="383"/>
      <c r="Y4" s="383"/>
    </row>
    <row r="5" spans="1:25" ht="15.75" customHeight="1">
      <c r="A5" s="375"/>
      <c r="B5" s="375" t="s">
        <v>261</v>
      </c>
      <c r="C5" s="375"/>
      <c r="D5" s="375"/>
      <c r="E5" s="375"/>
      <c r="F5" s="375"/>
      <c r="G5" s="375"/>
      <c r="H5" s="375"/>
      <c r="I5" s="383"/>
      <c r="J5" s="383"/>
      <c r="K5" s="383"/>
      <c r="L5" s="383"/>
      <c r="M5" s="383"/>
      <c r="N5" s="383"/>
      <c r="O5" s="383"/>
      <c r="P5" s="383"/>
      <c r="Q5" s="383"/>
      <c r="R5" s="383"/>
      <c r="S5" s="383"/>
      <c r="T5" s="383"/>
      <c r="U5" s="383"/>
      <c r="V5" s="383"/>
      <c r="W5" s="383"/>
      <c r="X5" s="383"/>
      <c r="Y5" s="383"/>
    </row>
    <row r="6" spans="1:25" ht="15.75" customHeight="1">
      <c r="A6" s="375"/>
      <c r="B6" s="375" t="s">
        <v>259</v>
      </c>
      <c r="C6" s="375"/>
      <c r="D6" s="375"/>
      <c r="E6" s="375"/>
      <c r="F6" s="375"/>
      <c r="G6" s="375"/>
      <c r="H6" s="375"/>
      <c r="I6" s="383"/>
      <c r="J6" s="383"/>
      <c r="K6" s="383"/>
      <c r="L6" s="383"/>
      <c r="M6" s="383"/>
      <c r="N6" s="383"/>
      <c r="O6" s="383"/>
      <c r="P6" s="383"/>
      <c r="Q6" s="383"/>
      <c r="R6" s="383"/>
      <c r="S6" s="383"/>
      <c r="T6" s="383"/>
      <c r="U6" s="383"/>
      <c r="V6" s="383"/>
      <c r="W6" s="383"/>
      <c r="X6" s="383"/>
      <c r="Y6" s="383"/>
    </row>
    <row r="7" spans="1:25">
      <c r="A7" s="375">
        <v>2</v>
      </c>
      <c r="B7" s="375" t="s">
        <v>257</v>
      </c>
      <c r="C7" s="375"/>
      <c r="D7" s="375"/>
      <c r="E7" s="375"/>
      <c r="F7" s="375"/>
      <c r="G7" s="375"/>
      <c r="H7" s="375"/>
      <c r="I7" s="383"/>
      <c r="J7" s="383"/>
      <c r="K7" s="383"/>
      <c r="L7" s="383"/>
      <c r="M7" s="383"/>
      <c r="N7" s="383"/>
      <c r="O7" s="383"/>
      <c r="P7" s="383"/>
      <c r="Q7" s="383"/>
      <c r="R7" s="383"/>
      <c r="S7" s="383"/>
      <c r="T7" s="383"/>
      <c r="U7" s="383"/>
      <c r="V7" s="383"/>
      <c r="W7" s="383"/>
      <c r="X7" s="383"/>
      <c r="Y7" s="383"/>
    </row>
    <row r="8" spans="1:25">
      <c r="A8" s="375"/>
      <c r="B8" s="375" t="s">
        <v>258</v>
      </c>
      <c r="C8" s="375"/>
      <c r="D8" s="375"/>
      <c r="E8" s="375"/>
      <c r="F8" s="375"/>
      <c r="G8" s="375"/>
      <c r="H8" s="375"/>
      <c r="I8" s="383"/>
      <c r="J8" s="383"/>
      <c r="K8" s="383"/>
      <c r="L8" s="383"/>
      <c r="M8" s="383"/>
      <c r="N8" s="383"/>
      <c r="O8" s="383"/>
      <c r="P8" s="383"/>
      <c r="Q8" s="383"/>
      <c r="R8" s="383"/>
      <c r="S8" s="383"/>
      <c r="T8" s="383"/>
      <c r="U8" s="383"/>
      <c r="V8" s="383"/>
      <c r="W8" s="383"/>
      <c r="X8" s="383"/>
      <c r="Y8" s="383"/>
    </row>
    <row r="9" spans="1:25">
      <c r="A9" s="375"/>
      <c r="B9" s="375" t="s">
        <v>261</v>
      </c>
      <c r="C9" s="375"/>
      <c r="D9" s="375"/>
      <c r="E9" s="375"/>
      <c r="F9" s="375"/>
      <c r="G9" s="375"/>
      <c r="H9" s="375"/>
      <c r="I9" s="383"/>
      <c r="J9" s="383"/>
      <c r="K9" s="383"/>
      <c r="L9" s="383"/>
      <c r="M9" s="383"/>
      <c r="N9" s="383"/>
      <c r="O9" s="383"/>
      <c r="P9" s="383"/>
      <c r="Q9" s="383"/>
      <c r="R9" s="383"/>
      <c r="S9" s="383"/>
      <c r="T9" s="383"/>
      <c r="U9" s="383"/>
      <c r="V9" s="383"/>
      <c r="W9" s="383"/>
      <c r="X9" s="383"/>
      <c r="Y9" s="383"/>
    </row>
    <row r="10" spans="1:25">
      <c r="A10" s="375"/>
      <c r="B10" s="375" t="s">
        <v>259</v>
      </c>
      <c r="C10" s="375"/>
      <c r="D10" s="375"/>
      <c r="E10" s="375"/>
      <c r="F10" s="375"/>
      <c r="G10" s="375"/>
      <c r="H10" s="375"/>
      <c r="I10" s="383"/>
      <c r="J10" s="383"/>
      <c r="K10" s="383"/>
      <c r="L10" s="383"/>
      <c r="M10" s="383"/>
      <c r="N10" s="383"/>
      <c r="O10" s="383"/>
      <c r="P10" s="383"/>
      <c r="Q10" s="383"/>
      <c r="R10" s="383"/>
      <c r="S10" s="383"/>
      <c r="T10" s="383"/>
      <c r="U10" s="383"/>
      <c r="V10" s="383"/>
      <c r="W10" s="383"/>
      <c r="X10" s="383"/>
      <c r="Y10" s="383"/>
    </row>
    <row r="11" spans="1:25">
      <c r="A11" s="375">
        <v>3</v>
      </c>
      <c r="B11" s="375" t="s">
        <v>257</v>
      </c>
      <c r="C11" s="375"/>
      <c r="D11" s="375"/>
      <c r="E11" s="375"/>
      <c r="F11" s="375"/>
      <c r="G11" s="375"/>
      <c r="H11" s="375"/>
      <c r="I11" s="383"/>
      <c r="J11" s="383"/>
      <c r="K11" s="383"/>
      <c r="L11" s="383"/>
      <c r="M11" s="383"/>
      <c r="N11" s="383"/>
      <c r="O11" s="383"/>
      <c r="P11" s="383"/>
      <c r="Q11" s="383"/>
      <c r="R11" s="383"/>
      <c r="S11" s="383"/>
      <c r="T11" s="383"/>
      <c r="U11" s="383"/>
      <c r="V11" s="383"/>
      <c r="W11" s="383"/>
      <c r="X11" s="383"/>
      <c r="Y11" s="383"/>
    </row>
    <row r="12" spans="1:25">
      <c r="A12" s="375"/>
      <c r="B12" s="375" t="s">
        <v>258</v>
      </c>
      <c r="C12" s="375"/>
      <c r="D12" s="375"/>
      <c r="E12" s="375"/>
      <c r="F12" s="375"/>
      <c r="G12" s="375"/>
      <c r="H12" s="375"/>
      <c r="I12" s="383"/>
      <c r="J12" s="383"/>
      <c r="K12" s="383"/>
      <c r="L12" s="383"/>
      <c r="M12" s="383"/>
      <c r="N12" s="383"/>
      <c r="O12" s="383"/>
      <c r="P12" s="383"/>
      <c r="Q12" s="383"/>
      <c r="R12" s="383"/>
      <c r="S12" s="383"/>
      <c r="T12" s="383"/>
      <c r="U12" s="383"/>
      <c r="V12" s="383"/>
      <c r="W12" s="383"/>
      <c r="X12" s="383"/>
      <c r="Y12" s="383"/>
    </row>
    <row r="13" spans="1:25">
      <c r="A13" s="375"/>
      <c r="B13" s="375" t="s">
        <v>261</v>
      </c>
      <c r="C13" s="375"/>
      <c r="D13" s="375"/>
      <c r="E13" s="375"/>
      <c r="F13" s="375"/>
      <c r="G13" s="375"/>
      <c r="H13" s="375"/>
      <c r="I13" s="383"/>
      <c r="J13" s="383"/>
      <c r="K13" s="383"/>
      <c r="L13" s="383"/>
      <c r="M13" s="383"/>
      <c r="N13" s="383"/>
      <c r="O13" s="383"/>
      <c r="P13" s="383"/>
      <c r="Q13" s="383"/>
      <c r="R13" s="383"/>
      <c r="S13" s="383"/>
      <c r="T13" s="383"/>
      <c r="U13" s="383"/>
      <c r="V13" s="383"/>
      <c r="W13" s="383"/>
      <c r="X13" s="383"/>
      <c r="Y13" s="383"/>
    </row>
    <row r="14" spans="1:25">
      <c r="A14" s="375"/>
      <c r="B14" s="375" t="s">
        <v>259</v>
      </c>
      <c r="C14" s="375"/>
      <c r="D14" s="375"/>
      <c r="E14" s="375"/>
      <c r="F14" s="375"/>
      <c r="G14" s="375"/>
      <c r="H14" s="375"/>
      <c r="I14" s="383"/>
      <c r="J14" s="383"/>
      <c r="K14" s="383"/>
      <c r="L14" s="383"/>
      <c r="M14" s="383"/>
      <c r="N14" s="383"/>
      <c r="O14" s="383"/>
      <c r="P14" s="383"/>
      <c r="Q14" s="383"/>
      <c r="R14" s="383"/>
      <c r="S14" s="383"/>
      <c r="T14" s="383"/>
      <c r="U14" s="383"/>
      <c r="V14" s="383"/>
      <c r="W14" s="383"/>
      <c r="X14" s="383"/>
      <c r="Y14" s="383"/>
    </row>
    <row r="15" spans="1:25">
      <c r="A15" s="375">
        <v>4</v>
      </c>
      <c r="B15" s="375" t="s">
        <v>257</v>
      </c>
      <c r="C15" s="375"/>
      <c r="D15" s="375"/>
      <c r="E15" s="375"/>
      <c r="F15" s="375"/>
      <c r="G15" s="375"/>
      <c r="H15" s="375"/>
      <c r="I15" s="383"/>
      <c r="J15" s="383"/>
      <c r="K15" s="383"/>
      <c r="L15" s="383"/>
      <c r="M15" s="383"/>
      <c r="N15" s="383"/>
      <c r="O15" s="383"/>
      <c r="P15" s="383"/>
      <c r="Q15" s="383"/>
      <c r="R15" s="383"/>
      <c r="S15" s="383"/>
      <c r="T15" s="383"/>
      <c r="U15" s="383"/>
      <c r="V15" s="383"/>
      <c r="W15" s="383"/>
      <c r="X15" s="383"/>
      <c r="Y15" s="383"/>
    </row>
    <row r="16" spans="1:25" ht="18.75" customHeight="1">
      <c r="A16" s="375"/>
      <c r="B16" s="375" t="s">
        <v>258</v>
      </c>
      <c r="C16" s="375"/>
      <c r="D16" s="375"/>
      <c r="E16" s="375"/>
      <c r="F16" s="375"/>
      <c r="G16" s="375"/>
      <c r="H16" s="375"/>
      <c r="I16" s="383"/>
      <c r="J16" s="383"/>
      <c r="K16" s="383"/>
      <c r="L16" s="383"/>
      <c r="M16" s="383"/>
      <c r="N16" s="383"/>
      <c r="O16" s="383"/>
      <c r="P16" s="383"/>
      <c r="Q16" s="383"/>
      <c r="R16" s="383"/>
      <c r="S16" s="383"/>
      <c r="T16" s="383"/>
      <c r="U16" s="383"/>
      <c r="V16" s="383"/>
      <c r="W16" s="383"/>
      <c r="X16" s="383"/>
      <c r="Y16" s="383"/>
    </row>
    <row r="17" spans="1:51">
      <c r="A17" s="375"/>
      <c r="B17" s="375" t="s">
        <v>261</v>
      </c>
      <c r="C17" s="375"/>
      <c r="D17" s="375"/>
      <c r="E17" s="375"/>
      <c r="F17" s="375"/>
      <c r="G17" s="375"/>
      <c r="H17" s="375"/>
      <c r="I17" s="383"/>
      <c r="J17" s="383"/>
      <c r="K17" s="383"/>
      <c r="L17" s="383"/>
      <c r="M17" s="383"/>
      <c r="N17" s="383"/>
      <c r="O17" s="383"/>
      <c r="P17" s="383"/>
      <c r="Q17" s="383"/>
      <c r="R17" s="383"/>
      <c r="S17" s="383"/>
      <c r="T17" s="383"/>
      <c r="U17" s="383"/>
      <c r="V17" s="383"/>
      <c r="W17" s="383"/>
      <c r="X17" s="383"/>
      <c r="Y17" s="383"/>
    </row>
    <row r="18" spans="1:51">
      <c r="A18" s="375"/>
      <c r="B18" s="375" t="s">
        <v>259</v>
      </c>
      <c r="C18" s="375"/>
      <c r="D18" s="375"/>
      <c r="E18" s="375"/>
      <c r="F18" s="375"/>
      <c r="G18" s="375"/>
      <c r="H18" s="375"/>
      <c r="I18" s="383"/>
      <c r="J18" s="383"/>
      <c r="K18" s="383"/>
      <c r="L18" s="383"/>
      <c r="M18" s="383"/>
      <c r="N18" s="383"/>
      <c r="O18" s="383"/>
      <c r="P18" s="383"/>
      <c r="Q18" s="383"/>
      <c r="R18" s="383"/>
      <c r="S18" s="383"/>
      <c r="T18" s="383"/>
      <c r="U18" s="383"/>
      <c r="V18" s="383"/>
      <c r="W18" s="383"/>
      <c r="X18" s="383"/>
      <c r="Y18" s="383"/>
    </row>
    <row r="19" spans="1:51">
      <c r="A19" s="375">
        <v>5</v>
      </c>
      <c r="B19" s="375" t="s">
        <v>257</v>
      </c>
      <c r="C19" s="375"/>
      <c r="D19" s="375"/>
      <c r="E19" s="375"/>
      <c r="F19" s="375"/>
      <c r="G19" s="375"/>
      <c r="H19" s="375"/>
      <c r="I19" s="383"/>
      <c r="J19" s="383"/>
      <c r="K19" s="383"/>
      <c r="L19" s="383"/>
      <c r="M19" s="383"/>
      <c r="N19" s="383"/>
      <c r="O19" s="383"/>
      <c r="P19" s="383"/>
      <c r="Q19" s="383"/>
      <c r="R19" s="383"/>
      <c r="S19" s="383"/>
      <c r="T19" s="383"/>
      <c r="U19" s="383"/>
      <c r="V19" s="383"/>
      <c r="W19" s="383"/>
      <c r="X19" s="383"/>
      <c r="Y19" s="383"/>
    </row>
    <row r="20" spans="1:51">
      <c r="A20" s="375"/>
      <c r="B20" s="375" t="s">
        <v>258</v>
      </c>
      <c r="C20" s="375"/>
      <c r="D20" s="375"/>
      <c r="E20" s="375"/>
      <c r="F20" s="375"/>
      <c r="G20" s="375"/>
      <c r="H20" s="375"/>
      <c r="I20" s="383"/>
      <c r="J20" s="383"/>
      <c r="K20" s="383"/>
      <c r="L20" s="383"/>
      <c r="M20" s="383"/>
      <c r="N20" s="383"/>
      <c r="O20" s="383"/>
      <c r="P20" s="383"/>
      <c r="Q20" s="383"/>
      <c r="R20" s="383"/>
      <c r="S20" s="383"/>
      <c r="T20" s="383"/>
      <c r="U20" s="383"/>
      <c r="V20" s="383"/>
      <c r="W20" s="383"/>
      <c r="X20" s="383"/>
      <c r="Y20" s="383"/>
      <c r="AO20" s="405"/>
      <c r="AP20" s="405"/>
      <c r="AQ20" s="405"/>
      <c r="AR20" s="405"/>
      <c r="AS20" s="405"/>
      <c r="AT20" s="405"/>
      <c r="AU20" s="405"/>
      <c r="AV20" s="405"/>
      <c r="AW20" s="405"/>
      <c r="AX20" s="405"/>
      <c r="AY20" s="405"/>
    </row>
    <row r="21" spans="1:51">
      <c r="A21" s="375"/>
      <c r="B21" s="375" t="s">
        <v>261</v>
      </c>
      <c r="C21" s="375"/>
      <c r="D21" s="375"/>
      <c r="E21" s="375"/>
      <c r="F21" s="375"/>
      <c r="G21" s="375"/>
      <c r="H21" s="375"/>
      <c r="I21" s="383"/>
      <c r="J21" s="383"/>
      <c r="K21" s="383"/>
      <c r="L21" s="383"/>
      <c r="M21" s="383"/>
      <c r="N21" s="383"/>
      <c r="O21" s="383"/>
      <c r="P21" s="383"/>
      <c r="Q21" s="383"/>
      <c r="R21" s="383"/>
      <c r="S21" s="383"/>
      <c r="T21" s="383"/>
      <c r="U21" s="383"/>
      <c r="V21" s="383"/>
      <c r="W21" s="383"/>
      <c r="X21" s="383"/>
      <c r="Y21" s="383"/>
      <c r="AO21" s="405"/>
      <c r="AP21" s="405"/>
      <c r="AQ21" s="405"/>
      <c r="AR21" s="405"/>
      <c r="AS21" s="405"/>
      <c r="AT21" s="405"/>
      <c r="AU21" s="405"/>
      <c r="AV21" s="405"/>
      <c r="AW21" s="405"/>
      <c r="AX21" s="405"/>
      <c r="AY21" s="405"/>
    </row>
    <row r="22" spans="1:51">
      <c r="A22" s="375"/>
      <c r="B22" s="375" t="s">
        <v>259</v>
      </c>
      <c r="C22" s="375"/>
      <c r="D22" s="375"/>
      <c r="E22" s="375"/>
      <c r="F22" s="375"/>
      <c r="G22" s="375"/>
      <c r="H22" s="375"/>
      <c r="I22" s="383"/>
      <c r="J22" s="383"/>
      <c r="K22" s="383"/>
      <c r="L22" s="383"/>
      <c r="M22" s="383"/>
      <c r="N22" s="383"/>
      <c r="O22" s="383"/>
      <c r="P22" s="383"/>
      <c r="Q22" s="383"/>
      <c r="R22" s="383"/>
      <c r="S22" s="383"/>
      <c r="T22" s="383"/>
      <c r="U22" s="383"/>
      <c r="V22" s="383"/>
      <c r="W22" s="383"/>
      <c r="X22" s="383"/>
      <c r="Y22" s="383"/>
      <c r="AO22" s="405"/>
      <c r="AP22" s="405"/>
      <c r="AQ22" s="405"/>
      <c r="AR22" s="405"/>
      <c r="AS22" s="405"/>
      <c r="AT22" s="405"/>
      <c r="AU22" s="405"/>
      <c r="AV22" s="405"/>
      <c r="AW22" s="405"/>
      <c r="AX22" s="405"/>
      <c r="AY22" s="405"/>
    </row>
    <row r="23" spans="1:51" ht="15.75" customHeight="1">
      <c r="A23" s="45"/>
      <c r="B23" s="45"/>
      <c r="C23" s="45"/>
      <c r="D23" s="45"/>
      <c r="E23" s="45"/>
      <c r="F23" s="45"/>
      <c r="G23" s="45"/>
      <c r="H23" s="45"/>
      <c r="I23" s="45"/>
      <c r="J23" s="45"/>
      <c r="K23" s="45"/>
      <c r="L23" s="45"/>
      <c r="M23" s="45"/>
      <c r="N23" s="45"/>
      <c r="O23" s="45"/>
      <c r="P23" s="45"/>
      <c r="Q23" s="45"/>
      <c r="R23" s="45"/>
      <c r="S23" s="45"/>
      <c r="T23" s="45"/>
      <c r="U23" s="45"/>
      <c r="V23" s="45"/>
      <c r="W23" s="45"/>
      <c r="X23" s="45"/>
      <c r="Y23" s="45"/>
    </row>
    <row r="24" spans="1:51">
      <c r="A24" s="394" t="s">
        <v>260</v>
      </c>
      <c r="B24" s="394"/>
      <c r="C24" s="394"/>
      <c r="D24" s="394"/>
      <c r="E24" s="394"/>
      <c r="F24" s="394"/>
      <c r="G24" s="394"/>
      <c r="H24" s="394"/>
      <c r="I24" s="394"/>
      <c r="J24" s="394"/>
      <c r="K24" s="394"/>
      <c r="L24" s="394"/>
      <c r="M24" s="394"/>
      <c r="N24" s="394"/>
      <c r="O24" s="394"/>
      <c r="P24" s="394"/>
      <c r="Q24" s="394"/>
      <c r="R24" s="394"/>
      <c r="S24" s="394"/>
      <c r="T24" s="394"/>
      <c r="U24" s="394"/>
      <c r="V24" s="394"/>
      <c r="W24" s="394"/>
      <c r="X24" s="394"/>
      <c r="Y24" s="394"/>
    </row>
  </sheetData>
  <sheetProtection algorithmName="SHA-512" hashValue="dVQjq29RfL1MxJD2EwYlazXWXXxb9Z1GX/bFRsvkN0jNP3mLUB84W1pKKQYCj6l20G4Gbk+wCUxoKvzcyBToGA==" saltValue="EU+i5eG8b4twcPuccVGBPw==" spinCount="100000" sheet="1" formatCells="0" formatColumns="0" formatRows="0"/>
  <mergeCells count="50">
    <mergeCell ref="A1:Y1"/>
    <mergeCell ref="B3:H3"/>
    <mergeCell ref="I3:Y3"/>
    <mergeCell ref="I4:Y4"/>
    <mergeCell ref="I5:Y5"/>
    <mergeCell ref="B4:H4"/>
    <mergeCell ref="B5:H5"/>
    <mergeCell ref="A3:A6"/>
    <mergeCell ref="I6:Y6"/>
    <mergeCell ref="B6:H6"/>
    <mergeCell ref="AO22:AY22"/>
    <mergeCell ref="AO20:AY20"/>
    <mergeCell ref="AO21:AY21"/>
    <mergeCell ref="I21:Y21"/>
    <mergeCell ref="I12:Y12"/>
    <mergeCell ref="I9:Y9"/>
    <mergeCell ref="A11:A14"/>
    <mergeCell ref="B11:H11"/>
    <mergeCell ref="I11:Y11"/>
    <mergeCell ref="B12:H12"/>
    <mergeCell ref="A7:A10"/>
    <mergeCell ref="B7:H7"/>
    <mergeCell ref="I7:Y7"/>
    <mergeCell ref="B8:H8"/>
    <mergeCell ref="I8:Y8"/>
    <mergeCell ref="B9:H9"/>
    <mergeCell ref="B10:H10"/>
    <mergeCell ref="I10:Y10"/>
    <mergeCell ref="B17:H17"/>
    <mergeCell ref="I17:Y17"/>
    <mergeCell ref="B13:H13"/>
    <mergeCell ref="A15:A18"/>
    <mergeCell ref="B15:H15"/>
    <mergeCell ref="I15:Y15"/>
    <mergeCell ref="B16:H16"/>
    <mergeCell ref="I16:Y16"/>
    <mergeCell ref="B18:H18"/>
    <mergeCell ref="I18:Y18"/>
    <mergeCell ref="B14:H14"/>
    <mergeCell ref="I14:Y14"/>
    <mergeCell ref="I13:Y13"/>
    <mergeCell ref="B22:H22"/>
    <mergeCell ref="I22:Y22"/>
    <mergeCell ref="A24:Y24"/>
    <mergeCell ref="A19:A22"/>
    <mergeCell ref="B19:H19"/>
    <mergeCell ref="I19:Y19"/>
    <mergeCell ref="B20:H20"/>
    <mergeCell ref="I20:Y20"/>
    <mergeCell ref="B21:H21"/>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A1:Y29"/>
  <sheetViews>
    <sheetView showGridLines="0" view="pageBreakPreview" zoomScaleNormal="100" zoomScaleSheetLayoutView="100" workbookViewId="0">
      <selection activeCell="C17" sqref="C17:Y17"/>
    </sheetView>
  </sheetViews>
  <sheetFormatPr defaultColWidth="3.08203125" defaultRowHeight="15"/>
  <cols>
    <col min="1" max="15" width="3.08203125" style="1"/>
    <col min="16" max="18" width="3.58203125" style="1" customWidth="1"/>
    <col min="19" max="16384" width="3.08203125" style="1"/>
  </cols>
  <sheetData>
    <row r="1" spans="1:25">
      <c r="A1" s="438" t="s">
        <v>524</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25">
      <c r="A2" s="394" t="s">
        <v>539</v>
      </c>
      <c r="B2" s="394"/>
      <c r="C2" s="394"/>
      <c r="D2" s="394"/>
      <c r="E2" s="394"/>
      <c r="F2" s="394"/>
      <c r="G2" s="394"/>
      <c r="H2" s="394"/>
      <c r="I2" s="394"/>
      <c r="J2" s="394"/>
      <c r="K2" s="394"/>
      <c r="L2" s="394"/>
      <c r="M2" s="394"/>
      <c r="N2" s="394"/>
      <c r="O2" s="394"/>
      <c r="P2" s="394"/>
      <c r="Q2" s="394"/>
      <c r="R2" s="394"/>
      <c r="S2" s="394"/>
      <c r="T2" s="394"/>
      <c r="U2" s="394"/>
      <c r="V2" s="394"/>
      <c r="W2" s="394"/>
      <c r="X2" s="394"/>
      <c r="Y2" s="394"/>
    </row>
    <row r="3" spans="1:25" ht="15.75" customHeight="1">
      <c r="A3" s="375" t="s">
        <v>144</v>
      </c>
      <c r="B3" s="375"/>
      <c r="C3" s="375"/>
      <c r="D3" s="375" t="s">
        <v>145</v>
      </c>
      <c r="E3" s="375"/>
      <c r="F3" s="375"/>
      <c r="G3" s="375"/>
      <c r="H3" s="375"/>
      <c r="I3" s="375"/>
      <c r="J3" s="375" t="s">
        <v>146</v>
      </c>
      <c r="K3" s="375"/>
      <c r="L3" s="375"/>
      <c r="M3" s="421" t="s">
        <v>147</v>
      </c>
      <c r="N3" s="421"/>
      <c r="O3" s="421"/>
      <c r="P3" s="375" t="s">
        <v>148</v>
      </c>
      <c r="Q3" s="375"/>
      <c r="R3" s="375"/>
      <c r="S3" s="486" t="s">
        <v>649</v>
      </c>
      <c r="T3" s="486"/>
      <c r="U3" s="486"/>
      <c r="V3" s="486"/>
      <c r="W3" s="486"/>
      <c r="X3" s="486"/>
      <c r="Y3" s="486"/>
    </row>
    <row r="4" spans="1:25">
      <c r="A4" s="375"/>
      <c r="B4" s="375"/>
      <c r="C4" s="375"/>
      <c r="D4" s="375"/>
      <c r="E4" s="375"/>
      <c r="F4" s="375"/>
      <c r="G4" s="375"/>
      <c r="H4" s="375"/>
      <c r="I4" s="375"/>
      <c r="J4" s="375"/>
      <c r="K4" s="375"/>
      <c r="L4" s="375"/>
      <c r="M4" s="421"/>
      <c r="N4" s="421"/>
      <c r="O4" s="421"/>
      <c r="P4" s="375"/>
      <c r="Q4" s="375"/>
      <c r="R4" s="375"/>
      <c r="S4" s="486"/>
      <c r="T4" s="486"/>
      <c r="U4" s="486"/>
      <c r="V4" s="486"/>
      <c r="W4" s="486"/>
      <c r="X4" s="486"/>
      <c r="Y4" s="486"/>
    </row>
    <row r="5" spans="1:25">
      <c r="A5" s="375"/>
      <c r="B5" s="375"/>
      <c r="C5" s="375"/>
      <c r="D5" s="375"/>
      <c r="E5" s="375"/>
      <c r="F5" s="375"/>
      <c r="G5" s="375"/>
      <c r="H5" s="375"/>
      <c r="I5" s="375"/>
      <c r="J5" s="375"/>
      <c r="K5" s="375"/>
      <c r="L5" s="375"/>
      <c r="M5" s="421"/>
      <c r="N5" s="421"/>
      <c r="O5" s="421"/>
      <c r="P5" s="375"/>
      <c r="Q5" s="375"/>
      <c r="R5" s="375"/>
      <c r="S5" s="486"/>
      <c r="T5" s="486"/>
      <c r="U5" s="486"/>
      <c r="V5" s="486"/>
      <c r="W5" s="486"/>
      <c r="X5" s="486"/>
      <c r="Y5" s="486"/>
    </row>
    <row r="6" spans="1:25">
      <c r="A6" s="1093"/>
      <c r="B6" s="1093"/>
      <c r="C6" s="1093"/>
      <c r="D6" s="1094"/>
      <c r="E6" s="1094"/>
      <c r="F6" s="1094"/>
      <c r="G6" s="1094"/>
      <c r="H6" s="1094"/>
      <c r="I6" s="1094"/>
      <c r="J6" s="1093"/>
      <c r="K6" s="1093"/>
      <c r="L6" s="1093"/>
      <c r="M6" s="1095"/>
      <c r="N6" s="1095"/>
      <c r="O6" s="1095"/>
      <c r="P6" s="1096"/>
      <c r="Q6" s="1096"/>
      <c r="R6" s="1096"/>
      <c r="S6" s="1093"/>
      <c r="T6" s="1093"/>
      <c r="U6" s="1093"/>
      <c r="V6" s="1093"/>
      <c r="W6" s="1093"/>
      <c r="X6" s="1093"/>
      <c r="Y6" s="1093"/>
    </row>
    <row r="7" spans="1:25">
      <c r="A7" s="1093"/>
      <c r="B7" s="1093"/>
      <c r="C7" s="1093"/>
      <c r="D7" s="1094"/>
      <c r="E7" s="1094"/>
      <c r="F7" s="1094"/>
      <c r="G7" s="1094"/>
      <c r="H7" s="1094"/>
      <c r="I7" s="1094"/>
      <c r="J7" s="1093"/>
      <c r="K7" s="1093"/>
      <c r="L7" s="1093"/>
      <c r="M7" s="1095"/>
      <c r="N7" s="1095"/>
      <c r="O7" s="1095"/>
      <c r="P7" s="1096"/>
      <c r="Q7" s="1096"/>
      <c r="R7" s="1096"/>
      <c r="S7" s="1093"/>
      <c r="T7" s="1093"/>
      <c r="U7" s="1093"/>
      <c r="V7" s="1093"/>
      <c r="W7" s="1093"/>
      <c r="X7" s="1093"/>
      <c r="Y7" s="1093"/>
    </row>
    <row r="8" spans="1:25">
      <c r="A8" s="1093"/>
      <c r="B8" s="1093"/>
      <c r="C8" s="1093"/>
      <c r="D8" s="1094"/>
      <c r="E8" s="1094"/>
      <c r="F8" s="1094"/>
      <c r="G8" s="1094"/>
      <c r="H8" s="1094"/>
      <c r="I8" s="1094"/>
      <c r="J8" s="1093"/>
      <c r="K8" s="1093"/>
      <c r="L8" s="1093"/>
      <c r="M8" s="1095"/>
      <c r="N8" s="1095"/>
      <c r="O8" s="1095"/>
      <c r="P8" s="1096"/>
      <c r="Q8" s="1096"/>
      <c r="R8" s="1096"/>
      <c r="S8" s="1093"/>
      <c r="T8" s="1093"/>
      <c r="U8" s="1093"/>
      <c r="V8" s="1093"/>
      <c r="W8" s="1093"/>
      <c r="X8" s="1093"/>
      <c r="Y8" s="1093"/>
    </row>
    <row r="9" spans="1:25">
      <c r="A9" s="1093"/>
      <c r="B9" s="1093"/>
      <c r="C9" s="1093"/>
      <c r="D9" s="1094"/>
      <c r="E9" s="1094"/>
      <c r="F9" s="1094"/>
      <c r="G9" s="1094"/>
      <c r="H9" s="1094"/>
      <c r="I9" s="1094"/>
      <c r="J9" s="1093"/>
      <c r="K9" s="1093"/>
      <c r="L9" s="1093"/>
      <c r="M9" s="1095"/>
      <c r="N9" s="1095"/>
      <c r="O9" s="1095"/>
      <c r="P9" s="1096"/>
      <c r="Q9" s="1096"/>
      <c r="R9" s="1096"/>
      <c r="S9" s="1093"/>
      <c r="T9" s="1093"/>
      <c r="U9" s="1093"/>
      <c r="V9" s="1093"/>
      <c r="W9" s="1093"/>
      <c r="X9" s="1093"/>
      <c r="Y9" s="1093"/>
    </row>
    <row r="10" spans="1:25">
      <c r="A10" s="1093"/>
      <c r="B10" s="1093"/>
      <c r="C10" s="1093"/>
      <c r="D10" s="1094"/>
      <c r="E10" s="1094"/>
      <c r="F10" s="1094"/>
      <c r="G10" s="1094"/>
      <c r="H10" s="1094"/>
      <c r="I10" s="1094"/>
      <c r="J10" s="1093"/>
      <c r="K10" s="1093"/>
      <c r="L10" s="1093"/>
      <c r="M10" s="1095"/>
      <c r="N10" s="1095"/>
      <c r="O10" s="1095"/>
      <c r="P10" s="1096"/>
      <c r="Q10" s="1096"/>
      <c r="R10" s="1096"/>
      <c r="S10" s="1093"/>
      <c r="T10" s="1093"/>
      <c r="U10" s="1093"/>
      <c r="V10" s="1093"/>
      <c r="W10" s="1093"/>
      <c r="X10" s="1093"/>
      <c r="Y10" s="1093"/>
    </row>
    <row r="11" spans="1:25">
      <c r="A11" s="1093"/>
      <c r="B11" s="1093"/>
      <c r="C11" s="1093"/>
      <c r="D11" s="1094"/>
      <c r="E11" s="1094"/>
      <c r="F11" s="1094"/>
      <c r="G11" s="1094"/>
      <c r="H11" s="1094"/>
      <c r="I11" s="1094"/>
      <c r="J11" s="1093"/>
      <c r="K11" s="1093"/>
      <c r="L11" s="1093"/>
      <c r="M11" s="1095"/>
      <c r="N11" s="1095"/>
      <c r="O11" s="1095"/>
      <c r="P11" s="1096"/>
      <c r="Q11" s="1096"/>
      <c r="R11" s="1096"/>
      <c r="S11" s="1093"/>
      <c r="T11" s="1093"/>
      <c r="U11" s="1093"/>
      <c r="V11" s="1093"/>
      <c r="W11" s="1093"/>
      <c r="X11" s="1093"/>
      <c r="Y11" s="1093"/>
    </row>
    <row r="12" spans="1:25">
      <c r="A12" s="1093"/>
      <c r="B12" s="1093"/>
      <c r="C12" s="1093"/>
      <c r="D12" s="1094"/>
      <c r="E12" s="1094"/>
      <c r="F12" s="1094"/>
      <c r="G12" s="1094"/>
      <c r="H12" s="1094"/>
      <c r="I12" s="1094"/>
      <c r="J12" s="1093"/>
      <c r="K12" s="1093"/>
      <c r="L12" s="1093"/>
      <c r="M12" s="1095"/>
      <c r="N12" s="1095"/>
      <c r="O12" s="1095"/>
      <c r="P12" s="1096"/>
      <c r="Q12" s="1096"/>
      <c r="R12" s="1096"/>
      <c r="S12" s="1093"/>
      <c r="T12" s="1093"/>
      <c r="U12" s="1093"/>
      <c r="V12" s="1093"/>
      <c r="W12" s="1093"/>
      <c r="X12" s="1093"/>
      <c r="Y12" s="1093"/>
    </row>
    <row r="13" spans="1:25">
      <c r="A13" s="1093"/>
      <c r="B13" s="1093"/>
      <c r="C13" s="1093"/>
      <c r="D13" s="1094"/>
      <c r="E13" s="1094"/>
      <c r="F13" s="1094"/>
      <c r="G13" s="1094"/>
      <c r="H13" s="1094"/>
      <c r="I13" s="1094"/>
      <c r="J13" s="1093"/>
      <c r="K13" s="1093"/>
      <c r="L13" s="1093"/>
      <c r="M13" s="1095"/>
      <c r="N13" s="1095"/>
      <c r="O13" s="1095"/>
      <c r="P13" s="1096"/>
      <c r="Q13" s="1096"/>
      <c r="R13" s="1096"/>
      <c r="S13" s="1093"/>
      <c r="T13" s="1093"/>
      <c r="U13" s="1093"/>
      <c r="V13" s="1093"/>
      <c r="W13" s="1093"/>
      <c r="X13" s="1093"/>
      <c r="Y13" s="1093"/>
    </row>
    <row r="14" spans="1:25">
      <c r="A14" s="1093"/>
      <c r="B14" s="1093"/>
      <c r="C14" s="1093"/>
      <c r="D14" s="1094"/>
      <c r="E14" s="1094"/>
      <c r="F14" s="1094"/>
      <c r="G14" s="1094"/>
      <c r="H14" s="1094"/>
      <c r="I14" s="1094"/>
      <c r="J14" s="1093"/>
      <c r="K14" s="1093"/>
      <c r="L14" s="1093"/>
      <c r="M14" s="1095"/>
      <c r="N14" s="1095"/>
      <c r="O14" s="1095"/>
      <c r="P14" s="1096"/>
      <c r="Q14" s="1096"/>
      <c r="R14" s="1096"/>
      <c r="S14" s="1093"/>
      <c r="T14" s="1093"/>
      <c r="U14" s="1093"/>
      <c r="V14" s="1093"/>
      <c r="W14" s="1093"/>
      <c r="X14" s="1093"/>
      <c r="Y14" s="1093"/>
    </row>
    <row r="15" spans="1:25">
      <c r="A15" s="1093"/>
      <c r="B15" s="1093"/>
      <c r="C15" s="1093"/>
      <c r="D15" s="1094"/>
      <c r="E15" s="1094"/>
      <c r="F15" s="1094"/>
      <c r="G15" s="1094"/>
      <c r="H15" s="1094"/>
      <c r="I15" s="1094"/>
      <c r="J15" s="1093"/>
      <c r="K15" s="1093"/>
      <c r="L15" s="1093"/>
      <c r="M15" s="1095"/>
      <c r="N15" s="1095"/>
      <c r="O15" s="1095"/>
      <c r="P15" s="1096"/>
      <c r="Q15" s="1096"/>
      <c r="R15" s="1096"/>
      <c r="S15" s="1093"/>
      <c r="T15" s="1093"/>
      <c r="U15" s="1093"/>
      <c r="V15" s="1093"/>
      <c r="W15" s="1093"/>
      <c r="X15" s="1093"/>
      <c r="Y15" s="1093"/>
    </row>
    <row r="16" spans="1:25">
      <c r="A16" s="1093"/>
      <c r="B16" s="1093"/>
      <c r="C16" s="1093"/>
      <c r="D16" s="1094"/>
      <c r="E16" s="1094"/>
      <c r="F16" s="1094"/>
      <c r="G16" s="1094"/>
      <c r="H16" s="1094"/>
      <c r="I16" s="1094"/>
      <c r="J16" s="1093"/>
      <c r="K16" s="1093"/>
      <c r="L16" s="1093"/>
      <c r="M16" s="1095"/>
      <c r="N16" s="1095"/>
      <c r="O16" s="1095"/>
      <c r="P16" s="1096"/>
      <c r="Q16" s="1096"/>
      <c r="R16" s="1096"/>
      <c r="S16" s="1093"/>
      <c r="T16" s="1093"/>
      <c r="U16" s="1093"/>
      <c r="V16" s="1093"/>
      <c r="W16" s="1093"/>
      <c r="X16" s="1093"/>
      <c r="Y16" s="1093"/>
    </row>
    <row r="17" spans="1:25">
      <c r="A17" s="1093"/>
      <c r="B17" s="1093"/>
      <c r="C17" s="1093"/>
      <c r="D17" s="1094"/>
      <c r="E17" s="1094"/>
      <c r="F17" s="1094"/>
      <c r="G17" s="1094"/>
      <c r="H17" s="1094"/>
      <c r="I17" s="1094"/>
      <c r="J17" s="1093"/>
      <c r="K17" s="1093"/>
      <c r="L17" s="1093"/>
      <c r="M17" s="1095"/>
      <c r="N17" s="1095"/>
      <c r="O17" s="1095"/>
      <c r="P17" s="1096"/>
      <c r="Q17" s="1096"/>
      <c r="R17" s="1096"/>
      <c r="S17" s="1093"/>
      <c r="T17" s="1093"/>
      <c r="U17" s="1093"/>
      <c r="V17" s="1093"/>
      <c r="W17" s="1093"/>
      <c r="X17" s="1093"/>
      <c r="Y17" s="1093"/>
    </row>
    <row r="18" spans="1:25">
      <c r="A18" s="1093"/>
      <c r="B18" s="1093"/>
      <c r="C18" s="1093"/>
      <c r="D18" s="1094"/>
      <c r="E18" s="1094"/>
      <c r="F18" s="1094"/>
      <c r="G18" s="1094"/>
      <c r="H18" s="1094"/>
      <c r="I18" s="1094"/>
      <c r="J18" s="1093"/>
      <c r="K18" s="1093"/>
      <c r="L18" s="1093"/>
      <c r="M18" s="1095"/>
      <c r="N18" s="1095"/>
      <c r="O18" s="1095"/>
      <c r="P18" s="1096"/>
      <c r="Q18" s="1096"/>
      <c r="R18" s="1096"/>
      <c r="S18" s="1093"/>
      <c r="T18" s="1093"/>
      <c r="U18" s="1093"/>
      <c r="V18" s="1093"/>
      <c r="W18" s="1093"/>
      <c r="X18" s="1093"/>
      <c r="Y18" s="1093"/>
    </row>
    <row r="19" spans="1:25">
      <c r="A19" s="1093"/>
      <c r="B19" s="1093"/>
      <c r="C19" s="1093"/>
      <c r="D19" s="1094"/>
      <c r="E19" s="1094"/>
      <c r="F19" s="1094"/>
      <c r="G19" s="1094"/>
      <c r="H19" s="1094"/>
      <c r="I19" s="1094"/>
      <c r="J19" s="1093"/>
      <c r="K19" s="1093"/>
      <c r="L19" s="1093"/>
      <c r="M19" s="1095"/>
      <c r="N19" s="1095"/>
      <c r="O19" s="1095"/>
      <c r="P19" s="1096"/>
      <c r="Q19" s="1096"/>
      <c r="R19" s="1096"/>
      <c r="S19" s="1093"/>
      <c r="T19" s="1093"/>
      <c r="U19" s="1093"/>
      <c r="V19" s="1093"/>
      <c r="W19" s="1093"/>
      <c r="X19" s="1093"/>
      <c r="Y19" s="1093"/>
    </row>
    <row r="20" spans="1:25">
      <c r="A20" s="1093"/>
      <c r="B20" s="1093"/>
      <c r="C20" s="1093"/>
      <c r="D20" s="1094"/>
      <c r="E20" s="1094"/>
      <c r="F20" s="1094"/>
      <c r="G20" s="1094"/>
      <c r="H20" s="1094"/>
      <c r="I20" s="1094"/>
      <c r="J20" s="1093"/>
      <c r="K20" s="1093"/>
      <c r="L20" s="1093"/>
      <c r="M20" s="1095"/>
      <c r="N20" s="1095"/>
      <c r="O20" s="1095"/>
      <c r="P20" s="1096"/>
      <c r="Q20" s="1096"/>
      <c r="R20" s="1096"/>
      <c r="S20" s="1093"/>
      <c r="T20" s="1093"/>
      <c r="U20" s="1093"/>
      <c r="V20" s="1093"/>
      <c r="W20" s="1093"/>
      <c r="X20" s="1093"/>
      <c r="Y20" s="1093"/>
    </row>
    <row r="21" spans="1:25">
      <c r="A21" s="1093"/>
      <c r="B21" s="1093"/>
      <c r="C21" s="1093"/>
      <c r="D21" s="1094"/>
      <c r="E21" s="1094"/>
      <c r="F21" s="1094"/>
      <c r="G21" s="1094"/>
      <c r="H21" s="1094"/>
      <c r="I21" s="1094"/>
      <c r="J21" s="1093"/>
      <c r="K21" s="1093"/>
      <c r="L21" s="1093"/>
      <c r="M21" s="1095"/>
      <c r="N21" s="1095"/>
      <c r="O21" s="1095"/>
      <c r="P21" s="1096"/>
      <c r="Q21" s="1096"/>
      <c r="R21" s="1096"/>
      <c r="S21" s="1093"/>
      <c r="T21" s="1093"/>
      <c r="U21" s="1093"/>
      <c r="V21" s="1093"/>
      <c r="W21" s="1093"/>
      <c r="X21" s="1093"/>
      <c r="Y21" s="1093"/>
    </row>
    <row r="22" spans="1:25">
      <c r="A22" s="1093"/>
      <c r="B22" s="1093"/>
      <c r="C22" s="1093"/>
      <c r="D22" s="1094"/>
      <c r="E22" s="1094"/>
      <c r="F22" s="1094"/>
      <c r="G22" s="1094"/>
      <c r="H22" s="1094"/>
      <c r="I22" s="1094"/>
      <c r="J22" s="1093"/>
      <c r="K22" s="1093"/>
      <c r="L22" s="1093"/>
      <c r="M22" s="1095"/>
      <c r="N22" s="1095"/>
      <c r="O22" s="1095"/>
      <c r="P22" s="1096"/>
      <c r="Q22" s="1096"/>
      <c r="R22" s="1096"/>
      <c r="S22" s="1093"/>
      <c r="T22" s="1093"/>
      <c r="U22" s="1093"/>
      <c r="V22" s="1093"/>
      <c r="W22" s="1093"/>
      <c r="X22" s="1093"/>
      <c r="Y22" s="1093"/>
    </row>
    <row r="23" spans="1:25">
      <c r="A23" s="1093"/>
      <c r="B23" s="1093"/>
      <c r="C23" s="1093"/>
      <c r="D23" s="1094"/>
      <c r="E23" s="1094"/>
      <c r="F23" s="1094"/>
      <c r="G23" s="1094"/>
      <c r="H23" s="1094"/>
      <c r="I23" s="1094"/>
      <c r="J23" s="1093"/>
      <c r="K23" s="1093"/>
      <c r="L23" s="1093"/>
      <c r="M23" s="1095"/>
      <c r="N23" s="1095"/>
      <c r="O23" s="1095"/>
      <c r="P23" s="1096"/>
      <c r="Q23" s="1096"/>
      <c r="R23" s="1096"/>
      <c r="S23" s="1093"/>
      <c r="T23" s="1093"/>
      <c r="U23" s="1093"/>
      <c r="V23" s="1093"/>
      <c r="W23" s="1093"/>
      <c r="X23" s="1093"/>
      <c r="Y23" s="1093"/>
    </row>
    <row r="24" spans="1:25">
      <c r="A24" s="1093"/>
      <c r="B24" s="1093"/>
      <c r="C24" s="1093"/>
      <c r="D24" s="1094"/>
      <c r="E24" s="1094"/>
      <c r="F24" s="1094"/>
      <c r="G24" s="1094"/>
      <c r="H24" s="1094"/>
      <c r="I24" s="1094"/>
      <c r="J24" s="1093"/>
      <c r="K24" s="1093"/>
      <c r="L24" s="1093"/>
      <c r="M24" s="1095"/>
      <c r="N24" s="1095"/>
      <c r="O24" s="1095"/>
      <c r="P24" s="1096"/>
      <c r="Q24" s="1096"/>
      <c r="R24" s="1096"/>
      <c r="S24" s="1093"/>
      <c r="T24" s="1093"/>
      <c r="U24" s="1093"/>
      <c r="V24" s="1093"/>
      <c r="W24" s="1093"/>
      <c r="X24" s="1093"/>
      <c r="Y24" s="1093"/>
    </row>
    <row r="25" spans="1:25">
      <c r="A25" s="1093"/>
      <c r="B25" s="1093"/>
      <c r="C25" s="1093"/>
      <c r="D25" s="1094"/>
      <c r="E25" s="1094"/>
      <c r="F25" s="1094"/>
      <c r="G25" s="1094"/>
      <c r="H25" s="1094"/>
      <c r="I25" s="1094"/>
      <c r="J25" s="1093"/>
      <c r="K25" s="1093"/>
      <c r="L25" s="1093"/>
      <c r="M25" s="1095"/>
      <c r="N25" s="1095"/>
      <c r="O25" s="1095"/>
      <c r="P25" s="1096"/>
      <c r="Q25" s="1096"/>
      <c r="R25" s="1096"/>
      <c r="S25" s="1093"/>
      <c r="T25" s="1093"/>
      <c r="U25" s="1093"/>
      <c r="V25" s="1093"/>
      <c r="W25" s="1093"/>
      <c r="X25" s="1093"/>
      <c r="Y25" s="1093"/>
    </row>
    <row r="26" spans="1:25">
      <c r="A26" s="1093"/>
      <c r="B26" s="1093"/>
      <c r="C26" s="1093"/>
      <c r="D26" s="1094"/>
      <c r="E26" s="1094"/>
      <c r="F26" s="1094"/>
      <c r="G26" s="1094"/>
      <c r="H26" s="1094"/>
      <c r="I26" s="1094"/>
      <c r="J26" s="1093"/>
      <c r="K26" s="1093"/>
      <c r="L26" s="1093"/>
      <c r="M26" s="1095"/>
      <c r="N26" s="1095"/>
      <c r="O26" s="1095"/>
      <c r="P26" s="1096"/>
      <c r="Q26" s="1096"/>
      <c r="R26" s="1096"/>
      <c r="S26" s="1093"/>
      <c r="T26" s="1093"/>
      <c r="U26" s="1093"/>
      <c r="V26" s="1093"/>
      <c r="W26" s="1093"/>
      <c r="X26" s="1093"/>
      <c r="Y26" s="1093"/>
    </row>
    <row r="27" spans="1:25">
      <c r="A27" s="1093"/>
      <c r="B27" s="1093"/>
      <c r="C27" s="1093"/>
      <c r="D27" s="1094"/>
      <c r="E27" s="1094"/>
      <c r="F27" s="1094"/>
      <c r="G27" s="1094"/>
      <c r="H27" s="1094"/>
      <c r="I27" s="1094"/>
      <c r="J27" s="1093"/>
      <c r="K27" s="1093"/>
      <c r="L27" s="1093"/>
      <c r="M27" s="1095"/>
      <c r="N27" s="1095"/>
      <c r="O27" s="1095"/>
      <c r="P27" s="1096"/>
      <c r="Q27" s="1096"/>
      <c r="R27" s="1096"/>
      <c r="S27" s="1093"/>
      <c r="T27" s="1093"/>
      <c r="U27" s="1093"/>
      <c r="V27" s="1093"/>
      <c r="W27" s="1093"/>
      <c r="X27" s="1093"/>
      <c r="Y27" s="1093"/>
    </row>
    <row r="28" spans="1:25">
      <c r="A28" s="1093"/>
      <c r="B28" s="1093"/>
      <c r="C28" s="1093"/>
      <c r="D28" s="1094"/>
      <c r="E28" s="1094"/>
      <c r="F28" s="1094"/>
      <c r="G28" s="1094"/>
      <c r="H28" s="1094"/>
      <c r="I28" s="1094"/>
      <c r="J28" s="1093"/>
      <c r="K28" s="1093"/>
      <c r="L28" s="1093"/>
      <c r="M28" s="1095"/>
      <c r="N28" s="1095"/>
      <c r="O28" s="1095"/>
      <c r="P28" s="1096"/>
      <c r="Q28" s="1096"/>
      <c r="R28" s="1096"/>
      <c r="S28" s="1093"/>
      <c r="T28" s="1093"/>
      <c r="U28" s="1093"/>
      <c r="V28" s="1093"/>
      <c r="W28" s="1093"/>
      <c r="X28" s="1093"/>
      <c r="Y28" s="1093"/>
    </row>
    <row r="29" spans="1:25">
      <c r="A29" s="1093"/>
      <c r="B29" s="1093"/>
      <c r="C29" s="1093"/>
      <c r="D29" s="1094"/>
      <c r="E29" s="1094"/>
      <c r="F29" s="1094"/>
      <c r="G29" s="1094"/>
      <c r="H29" s="1094"/>
      <c r="I29" s="1094"/>
      <c r="J29" s="1093"/>
      <c r="K29" s="1093"/>
      <c r="L29" s="1093"/>
      <c r="M29" s="1095"/>
      <c r="N29" s="1095"/>
      <c r="O29" s="1095"/>
      <c r="P29" s="1096"/>
      <c r="Q29" s="1096"/>
      <c r="R29" s="1096"/>
      <c r="S29" s="1093"/>
      <c r="T29" s="1093"/>
      <c r="U29" s="1093"/>
      <c r="V29" s="1093"/>
      <c r="W29" s="1093"/>
      <c r="X29" s="1093"/>
      <c r="Y29" s="1093"/>
    </row>
  </sheetData>
  <sheetProtection algorithmName="SHA-512" hashValue="Vp7akI/YbSzgyoZm7JsNtnkfTsbB5MInQr55HsfQ07OYtDxIOIPdMA99Hruq3yCnbc1xYPKDttJ4oxBoNaym2g==" saltValue="n6G6bkTlCvAl4U9SZAjMFw==" spinCount="100000" sheet="1" objects="1" scenarios="1" formatCells="0" formatColumns="0" formatRows="0" insertColumns="0" insertRows="0"/>
  <mergeCells count="80">
    <mergeCell ref="S28:Y29"/>
    <mergeCell ref="A26:C27"/>
    <mergeCell ref="D26:I27"/>
    <mergeCell ref="J26:L27"/>
    <mergeCell ref="M26:O27"/>
    <mergeCell ref="P26:R27"/>
    <mergeCell ref="S26:Y27"/>
    <mergeCell ref="A28:C29"/>
    <mergeCell ref="D28:I29"/>
    <mergeCell ref="J28:L29"/>
    <mergeCell ref="M28:O29"/>
    <mergeCell ref="P28:R29"/>
    <mergeCell ref="S24:Y25"/>
    <mergeCell ref="A22:C23"/>
    <mergeCell ref="D22:I23"/>
    <mergeCell ref="J22:L23"/>
    <mergeCell ref="M22:O23"/>
    <mergeCell ref="P22:R23"/>
    <mergeCell ref="S22:Y23"/>
    <mergeCell ref="A24:C25"/>
    <mergeCell ref="D24:I25"/>
    <mergeCell ref="J24:L25"/>
    <mergeCell ref="M24:O25"/>
    <mergeCell ref="P24:R25"/>
    <mergeCell ref="S20:Y21"/>
    <mergeCell ref="A18:C19"/>
    <mergeCell ref="D18:I19"/>
    <mergeCell ref="J18:L19"/>
    <mergeCell ref="M18:O19"/>
    <mergeCell ref="P18:R19"/>
    <mergeCell ref="S18:Y19"/>
    <mergeCell ref="A20:C21"/>
    <mergeCell ref="D20:I21"/>
    <mergeCell ref="J20:L21"/>
    <mergeCell ref="M20:O21"/>
    <mergeCell ref="P20:R21"/>
    <mergeCell ref="S16:Y17"/>
    <mergeCell ref="A14:C15"/>
    <mergeCell ref="D14:I15"/>
    <mergeCell ref="J14:L15"/>
    <mergeCell ref="M14:O15"/>
    <mergeCell ref="P14:R15"/>
    <mergeCell ref="S14:Y15"/>
    <mergeCell ref="A16:C17"/>
    <mergeCell ref="D16:I17"/>
    <mergeCell ref="J16:L17"/>
    <mergeCell ref="M16:O17"/>
    <mergeCell ref="P16:R17"/>
    <mergeCell ref="A12:C13"/>
    <mergeCell ref="D12:I13"/>
    <mergeCell ref="J12:L13"/>
    <mergeCell ref="M12:O13"/>
    <mergeCell ref="P12:R13"/>
    <mergeCell ref="A10:C11"/>
    <mergeCell ref="D10:I11"/>
    <mergeCell ref="J10:L11"/>
    <mergeCell ref="M10:O11"/>
    <mergeCell ref="P10:R11"/>
    <mergeCell ref="D8:I9"/>
    <mergeCell ref="J8:L9"/>
    <mergeCell ref="M8:O9"/>
    <mergeCell ref="P8:R9"/>
    <mergeCell ref="S12:Y13"/>
    <mergeCell ref="S10:Y11"/>
    <mergeCell ref="A1:Y1"/>
    <mergeCell ref="A2:Y2"/>
    <mergeCell ref="S8:Y9"/>
    <mergeCell ref="S3:Y5"/>
    <mergeCell ref="A6:C7"/>
    <mergeCell ref="D6:I7"/>
    <mergeCell ref="J6:L7"/>
    <mergeCell ref="M6:O7"/>
    <mergeCell ref="P6:R7"/>
    <mergeCell ref="S6:Y7"/>
    <mergeCell ref="A3:C5"/>
    <mergeCell ref="D3:I5"/>
    <mergeCell ref="J3:L5"/>
    <mergeCell ref="M3:O5"/>
    <mergeCell ref="P3:R5"/>
    <mergeCell ref="A8:C9"/>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7D0A7-DF88-4363-9B1F-D076B4F2B179}">
  <sheetPr>
    <pageSetUpPr fitToPage="1"/>
  </sheetPr>
  <dimension ref="A1:AAI6"/>
  <sheetViews>
    <sheetView workbookViewId="0">
      <selection activeCell="GP4" sqref="GP4"/>
    </sheetView>
  </sheetViews>
  <sheetFormatPr defaultColWidth="9" defaultRowHeight="16.5"/>
  <cols>
    <col min="1" max="16384" width="9" style="360"/>
  </cols>
  <sheetData>
    <row r="1" spans="1:711" s="292" customFormat="1">
      <c r="A1" s="280" t="s">
        <v>698</v>
      </c>
      <c r="B1" s="280"/>
      <c r="C1" s="280"/>
      <c r="D1" s="280"/>
      <c r="E1" s="280"/>
      <c r="F1" s="280"/>
      <c r="G1" s="280"/>
      <c r="H1" s="280"/>
      <c r="I1" s="280"/>
      <c r="J1" s="280"/>
      <c r="K1" s="280"/>
      <c r="L1" s="280"/>
      <c r="M1" s="280"/>
      <c r="N1" s="280"/>
      <c r="O1" s="280"/>
      <c r="P1" s="280"/>
      <c r="Q1" s="280"/>
      <c r="R1" s="280"/>
      <c r="S1" s="280"/>
      <c r="T1" s="280"/>
      <c r="U1" s="280"/>
      <c r="V1" s="280"/>
      <c r="W1" s="280"/>
      <c r="X1" s="280"/>
      <c r="Y1" s="280"/>
      <c r="Z1" s="280"/>
      <c r="AA1" s="280"/>
      <c r="AB1" s="280"/>
      <c r="AC1" s="280"/>
      <c r="AD1" s="363"/>
      <c r="AE1" s="281" t="s">
        <v>699</v>
      </c>
      <c r="AF1" s="282"/>
      <c r="AG1" s="282"/>
      <c r="AH1" s="282"/>
      <c r="AI1" s="282"/>
      <c r="AJ1" s="282"/>
      <c r="AK1" s="282"/>
      <c r="AL1" s="282"/>
      <c r="AM1" s="282"/>
      <c r="AN1" s="282"/>
      <c r="AO1" s="282"/>
      <c r="AP1" s="282"/>
      <c r="AQ1" s="282"/>
      <c r="AR1" s="282"/>
      <c r="AS1" s="282"/>
      <c r="AT1" s="282"/>
      <c r="AU1" s="282"/>
      <c r="AV1" s="282"/>
      <c r="AW1" s="282"/>
      <c r="AX1" s="282"/>
      <c r="AY1" s="282"/>
      <c r="AZ1" s="282"/>
      <c r="BA1" s="282"/>
      <c r="BB1" s="282"/>
      <c r="BC1" s="282"/>
      <c r="BD1" s="282"/>
      <c r="BE1" s="282"/>
      <c r="BF1" s="282"/>
      <c r="BG1" s="282"/>
      <c r="BH1" s="282"/>
      <c r="BI1" s="282"/>
      <c r="BJ1" s="282"/>
      <c r="BK1" s="282"/>
      <c r="BL1" s="282"/>
      <c r="BM1" s="282"/>
      <c r="BN1" s="282"/>
      <c r="BO1" s="282"/>
      <c r="BP1" s="281" t="s">
        <v>1102</v>
      </c>
      <c r="BQ1" s="282"/>
      <c r="BR1" s="282"/>
      <c r="BS1" s="282"/>
      <c r="BT1" s="282"/>
      <c r="BU1" s="282"/>
      <c r="BV1" s="282"/>
      <c r="BW1" s="282"/>
      <c r="BX1" s="282"/>
      <c r="BY1" s="282"/>
      <c r="BZ1" s="282"/>
      <c r="CA1" s="282"/>
      <c r="CB1" s="282"/>
      <c r="CC1" s="282"/>
      <c r="CD1" s="282"/>
      <c r="CE1" s="282"/>
      <c r="CF1" s="282"/>
      <c r="CG1" s="282"/>
      <c r="CH1" s="282"/>
      <c r="CI1" s="282"/>
      <c r="CJ1" s="282"/>
      <c r="CK1" s="282"/>
      <c r="CL1" s="282"/>
      <c r="CM1" s="282"/>
      <c r="CN1" s="282"/>
      <c r="CO1" s="282"/>
      <c r="CP1" s="282"/>
      <c r="CQ1" s="282"/>
      <c r="CR1" s="282"/>
      <c r="CS1" s="282"/>
      <c r="CT1" s="282"/>
      <c r="CU1" s="282"/>
      <c r="CV1" s="282"/>
      <c r="CW1" s="282"/>
      <c r="CX1" s="282"/>
      <c r="CY1" s="282"/>
      <c r="CZ1" s="282"/>
      <c r="DA1" s="283" t="s">
        <v>128</v>
      </c>
      <c r="DB1" s="282"/>
      <c r="DC1" s="282"/>
      <c r="DD1" s="282"/>
      <c r="DE1" s="282"/>
      <c r="DF1" s="282"/>
      <c r="DG1" s="282"/>
      <c r="DH1" s="282"/>
      <c r="DI1" s="282"/>
      <c r="DJ1" s="282"/>
      <c r="DK1" s="282"/>
      <c r="DL1" s="282"/>
      <c r="DM1" s="282"/>
      <c r="DN1" s="282"/>
      <c r="DO1" s="282"/>
      <c r="DP1" s="282"/>
      <c r="DQ1" s="282"/>
      <c r="DR1" s="282"/>
      <c r="DS1" s="282"/>
      <c r="DT1" s="282"/>
      <c r="DU1" s="282"/>
      <c r="DV1" s="282"/>
      <c r="DW1" s="282"/>
      <c r="DX1" s="282"/>
      <c r="DY1" s="282"/>
      <c r="DZ1" s="282"/>
      <c r="EA1" s="282"/>
      <c r="EB1" s="282"/>
      <c r="EC1" s="282"/>
      <c r="ED1" s="282"/>
      <c r="EE1" s="282"/>
      <c r="EF1" s="282"/>
      <c r="EG1" s="282"/>
      <c r="EH1" s="282"/>
      <c r="EI1" s="282"/>
      <c r="EJ1" s="282"/>
      <c r="EK1" s="282"/>
      <c r="EL1" s="282"/>
      <c r="EM1" s="282"/>
      <c r="EN1" s="282"/>
      <c r="EO1" s="282"/>
      <c r="EP1" s="282"/>
      <c r="EQ1" s="282"/>
      <c r="ER1" s="282"/>
      <c r="ES1" s="282"/>
      <c r="ET1" s="282"/>
      <c r="EU1" s="282"/>
      <c r="EV1" s="282"/>
      <c r="EW1" s="282"/>
      <c r="EX1" s="282"/>
      <c r="EY1" s="282"/>
      <c r="EZ1" s="283" t="s">
        <v>273</v>
      </c>
      <c r="FA1" s="282"/>
      <c r="FB1" s="282"/>
      <c r="FC1" s="282"/>
      <c r="FD1" s="282"/>
      <c r="FE1" s="282"/>
      <c r="FF1" s="282"/>
      <c r="FG1" s="282"/>
      <c r="FH1" s="282"/>
      <c r="FI1" s="282"/>
      <c r="FJ1" s="282"/>
      <c r="FK1" s="282"/>
      <c r="FL1" s="282"/>
      <c r="FM1" s="282"/>
      <c r="FN1" s="282"/>
      <c r="FO1" s="282"/>
      <c r="FP1" s="282"/>
      <c r="FQ1" s="282"/>
      <c r="FR1" s="282"/>
      <c r="FS1" s="282"/>
      <c r="FT1" s="282"/>
      <c r="FU1" s="282"/>
      <c r="FV1" s="282"/>
      <c r="FW1" s="282"/>
      <c r="FX1" s="282"/>
      <c r="FY1" s="282"/>
      <c r="FZ1" s="282"/>
      <c r="GA1" s="282"/>
      <c r="GB1" s="282"/>
      <c r="GC1" s="282"/>
      <c r="GD1" s="282"/>
      <c r="GE1" s="282"/>
      <c r="GF1" s="282"/>
      <c r="GG1" s="282"/>
      <c r="GH1" s="282"/>
      <c r="GI1" s="282"/>
      <c r="GJ1" s="282"/>
      <c r="GK1" s="282"/>
      <c r="GL1" s="282"/>
      <c r="GM1" s="282"/>
      <c r="GN1" s="282"/>
      <c r="GO1" s="282"/>
      <c r="GP1" s="282"/>
      <c r="GQ1" s="282"/>
      <c r="GR1" s="282"/>
      <c r="GS1" s="282"/>
      <c r="GT1" s="282"/>
      <c r="GU1" s="282"/>
      <c r="GV1" s="284" t="s">
        <v>1144</v>
      </c>
      <c r="GW1" s="285"/>
      <c r="GX1" s="285"/>
      <c r="GY1" s="285"/>
      <c r="GZ1" s="285"/>
      <c r="HA1" s="285"/>
      <c r="HB1" s="285"/>
      <c r="HC1" s="285"/>
      <c r="HD1" s="285"/>
      <c r="HE1" s="284" t="s">
        <v>1145</v>
      </c>
      <c r="HF1" s="285"/>
      <c r="HG1" s="285"/>
      <c r="HH1" s="285"/>
      <c r="HI1" s="285"/>
      <c r="HJ1" s="285"/>
      <c r="HK1" s="285"/>
      <c r="HL1" s="285"/>
      <c r="HM1" s="285"/>
      <c r="HN1" s="284" t="s">
        <v>1146</v>
      </c>
      <c r="HO1" s="285"/>
      <c r="HP1" s="285"/>
      <c r="HQ1" s="285"/>
      <c r="HR1" s="285"/>
      <c r="HS1" s="285"/>
      <c r="HT1" s="285"/>
      <c r="HU1" s="285"/>
      <c r="HV1" s="285"/>
      <c r="HW1" s="284" t="s">
        <v>1147</v>
      </c>
      <c r="HX1" s="285"/>
      <c r="HY1" s="285"/>
      <c r="HZ1" s="285"/>
      <c r="IA1" s="285"/>
      <c r="IB1" s="285"/>
      <c r="IC1" s="285"/>
      <c r="ID1" s="285"/>
      <c r="IE1" s="285"/>
      <c r="IF1" s="284" t="s">
        <v>1148</v>
      </c>
      <c r="IG1" s="285"/>
      <c r="IH1" s="285"/>
      <c r="II1" s="285"/>
      <c r="IJ1" s="285"/>
      <c r="IK1" s="285"/>
      <c r="IL1" s="285"/>
      <c r="IM1" s="285"/>
      <c r="IN1" s="285"/>
      <c r="IO1" s="284" t="s">
        <v>1149</v>
      </c>
      <c r="IP1" s="285"/>
      <c r="IQ1" s="285"/>
      <c r="IR1" s="285"/>
      <c r="IS1" s="285"/>
      <c r="IT1" s="285"/>
      <c r="IU1" s="285"/>
      <c r="IV1" s="285"/>
      <c r="IW1" s="285"/>
      <c r="IX1" s="285"/>
      <c r="IY1" s="284" t="s">
        <v>1150</v>
      </c>
      <c r="IZ1" s="285"/>
      <c r="JA1" s="285"/>
      <c r="JB1" s="285"/>
      <c r="JC1" s="285"/>
      <c r="JD1" s="285"/>
      <c r="JE1" s="285"/>
      <c r="JF1" s="285"/>
      <c r="JG1" s="285"/>
      <c r="JH1" s="284" t="s">
        <v>1151</v>
      </c>
      <c r="JI1" s="285"/>
      <c r="JJ1" s="285"/>
      <c r="JK1" s="285"/>
      <c r="JL1" s="285"/>
      <c r="JM1" s="285"/>
      <c r="JN1" s="285"/>
      <c r="JO1" s="285"/>
      <c r="JP1" s="285"/>
      <c r="JQ1" s="284" t="s">
        <v>1153</v>
      </c>
      <c r="JR1" s="285"/>
      <c r="JS1" s="285"/>
      <c r="JT1" s="285"/>
      <c r="JU1" s="285"/>
      <c r="JV1" s="285"/>
      <c r="JW1" s="285"/>
      <c r="JX1" s="285"/>
      <c r="JY1" s="285"/>
      <c r="JZ1" s="285"/>
      <c r="KA1" s="284" t="s">
        <v>1154</v>
      </c>
      <c r="KB1" s="285"/>
      <c r="KC1" s="285"/>
      <c r="KD1" s="285"/>
      <c r="KE1" s="285"/>
      <c r="KF1" s="285"/>
      <c r="KG1" s="285"/>
      <c r="KH1" s="285"/>
      <c r="KI1" s="285"/>
      <c r="KJ1" s="284" t="s">
        <v>1155</v>
      </c>
      <c r="KK1" s="285"/>
      <c r="KL1" s="285"/>
      <c r="KM1" s="285"/>
      <c r="KN1" s="285"/>
      <c r="KO1" s="285"/>
      <c r="KP1" s="285"/>
      <c r="KQ1" s="285"/>
      <c r="KR1" s="285"/>
      <c r="KS1" s="284" t="s">
        <v>1156</v>
      </c>
      <c r="KT1" s="285"/>
      <c r="KU1" s="285"/>
      <c r="KV1" s="285"/>
      <c r="KW1" s="285"/>
      <c r="KX1" s="285"/>
      <c r="KY1" s="285"/>
      <c r="KZ1" s="285"/>
      <c r="LA1" s="285"/>
      <c r="LB1" s="285"/>
      <c r="LC1" s="286" t="s">
        <v>700</v>
      </c>
      <c r="LD1" s="287" t="s">
        <v>1157</v>
      </c>
      <c r="LE1" s="288"/>
      <c r="LF1" s="288"/>
      <c r="LG1" s="288"/>
      <c r="LH1" s="288"/>
      <c r="LI1" s="288"/>
      <c r="LJ1" s="288"/>
      <c r="LK1" s="288"/>
      <c r="LL1" s="288"/>
      <c r="LM1" s="288"/>
      <c r="LN1" s="288"/>
      <c r="LO1" s="288"/>
      <c r="LP1" s="288"/>
      <c r="LQ1" s="288"/>
      <c r="LR1" s="288"/>
      <c r="LS1" s="288"/>
      <c r="LT1" s="288"/>
      <c r="LU1" s="288"/>
      <c r="LV1" s="288"/>
      <c r="LW1" s="288"/>
      <c r="LX1" s="288"/>
      <c r="LY1" s="288"/>
      <c r="LZ1" s="288"/>
      <c r="MA1" s="288"/>
      <c r="MB1" s="288"/>
      <c r="MC1" s="288"/>
      <c r="MD1" s="288"/>
      <c r="ME1" s="288"/>
      <c r="MF1" s="288"/>
      <c r="MG1" s="288"/>
      <c r="MH1" s="288"/>
      <c r="MI1" s="288"/>
      <c r="MJ1" s="288"/>
      <c r="MK1" s="288"/>
      <c r="ML1" s="288"/>
      <c r="MM1" s="288"/>
      <c r="MN1" s="288"/>
      <c r="MO1" s="288"/>
      <c r="MP1" s="288"/>
      <c r="MQ1" s="288"/>
      <c r="MR1" s="288"/>
      <c r="MS1" s="288"/>
      <c r="MT1" s="288"/>
      <c r="MU1" s="288"/>
      <c r="MV1" s="288"/>
      <c r="MW1" s="288"/>
      <c r="MX1" s="288"/>
      <c r="MY1" s="288"/>
      <c r="MZ1" s="288"/>
      <c r="NA1" s="288"/>
      <c r="NB1" s="288"/>
      <c r="NC1" s="288"/>
      <c r="ND1" s="288"/>
      <c r="NE1" s="288"/>
      <c r="NF1" s="288"/>
      <c r="NG1" s="288"/>
      <c r="NH1" s="288"/>
      <c r="NI1" s="288"/>
      <c r="NJ1" s="288"/>
      <c r="NK1" s="288"/>
      <c r="NL1" s="288"/>
      <c r="NM1" s="288"/>
      <c r="NN1" s="288"/>
      <c r="NO1" s="288"/>
      <c r="NP1" s="288"/>
      <c r="NQ1" s="288"/>
      <c r="NR1" s="288"/>
      <c r="NS1" s="288"/>
      <c r="NT1" s="288"/>
      <c r="NU1" s="288"/>
      <c r="NV1" s="288"/>
      <c r="NW1" s="288"/>
      <c r="NX1" s="288"/>
      <c r="NY1" s="288"/>
      <c r="NZ1" s="288"/>
      <c r="OA1" s="288"/>
      <c r="OB1" s="288"/>
      <c r="OC1" s="288"/>
      <c r="OD1" s="288"/>
      <c r="OE1" s="288"/>
      <c r="OF1" s="288"/>
      <c r="OG1" s="288"/>
      <c r="OH1" s="288"/>
      <c r="OI1" s="288"/>
      <c r="OJ1" s="288"/>
      <c r="OK1" s="288"/>
      <c r="OL1" s="288"/>
      <c r="OM1" s="288"/>
      <c r="ON1" s="288"/>
      <c r="OO1" s="288"/>
      <c r="OP1" s="288"/>
      <c r="OQ1" s="288"/>
      <c r="OR1" s="288"/>
      <c r="OS1" s="288"/>
      <c r="OT1" s="288"/>
      <c r="OU1" s="288"/>
      <c r="OV1" s="288"/>
      <c r="OW1" s="288"/>
      <c r="OX1" s="288"/>
      <c r="OY1" s="288"/>
      <c r="OZ1" s="288"/>
      <c r="PA1" s="288"/>
      <c r="PB1" s="288"/>
      <c r="PC1" s="288"/>
      <c r="PD1" s="288"/>
      <c r="PE1" s="288"/>
      <c r="PF1" s="288"/>
      <c r="PG1" s="288"/>
      <c r="PH1" s="288"/>
      <c r="PI1" s="288"/>
      <c r="PJ1" s="288"/>
      <c r="PK1" s="288"/>
      <c r="PL1" s="288"/>
      <c r="PM1" s="288"/>
      <c r="PN1" s="288"/>
      <c r="PO1" s="288"/>
      <c r="PP1" s="288"/>
      <c r="PQ1" s="288"/>
      <c r="PR1" s="288"/>
      <c r="PS1" s="288"/>
      <c r="PT1" s="288"/>
      <c r="PU1" s="288"/>
      <c r="PV1" s="288"/>
      <c r="PW1" s="288"/>
      <c r="PX1" s="288"/>
      <c r="PY1" s="288"/>
      <c r="PZ1" s="288"/>
      <c r="QA1" s="288"/>
      <c r="QB1" s="288"/>
      <c r="QC1" s="288"/>
      <c r="QD1" s="288"/>
      <c r="QE1" s="288"/>
      <c r="QF1" s="288"/>
      <c r="QG1" s="288"/>
      <c r="QH1" s="288"/>
      <c r="QI1" s="288"/>
      <c r="QJ1" s="288"/>
      <c r="QK1" s="288"/>
      <c r="QL1" s="288"/>
      <c r="QM1" s="288"/>
      <c r="QN1" s="288"/>
      <c r="QO1" s="288"/>
      <c r="QP1" s="288"/>
      <c r="QQ1" s="288"/>
      <c r="QR1" s="288"/>
      <c r="QS1" s="288"/>
      <c r="QT1" s="288"/>
      <c r="QU1" s="288"/>
      <c r="QV1" s="288"/>
      <c r="QW1" s="288"/>
      <c r="QX1" s="288"/>
      <c r="QY1" s="288"/>
      <c r="QZ1" s="288"/>
      <c r="RA1" s="288"/>
      <c r="RB1" s="288"/>
      <c r="RC1" s="288"/>
      <c r="RD1" s="288"/>
      <c r="RE1" s="288"/>
      <c r="RF1" s="288"/>
      <c r="RG1" s="288"/>
      <c r="RH1" s="288"/>
      <c r="RI1" s="288"/>
      <c r="RJ1" s="288"/>
      <c r="RK1" s="288"/>
      <c r="RL1" s="288"/>
      <c r="RM1" s="288"/>
      <c r="RN1" s="288"/>
      <c r="RO1" s="288"/>
      <c r="RP1" s="288"/>
      <c r="RQ1" s="288"/>
      <c r="RR1" s="288"/>
      <c r="RS1" s="288"/>
      <c r="RT1" s="288"/>
      <c r="RU1" s="288"/>
      <c r="RV1" s="288"/>
      <c r="RW1" s="288"/>
      <c r="RX1" s="288"/>
      <c r="RY1" s="288"/>
      <c r="RZ1" s="288"/>
      <c r="SA1" s="288"/>
      <c r="SB1" s="287" t="s">
        <v>701</v>
      </c>
      <c r="SC1" s="288"/>
      <c r="SD1" s="288"/>
      <c r="SE1" s="288"/>
      <c r="SF1" s="288"/>
      <c r="SG1" s="288"/>
      <c r="SH1" s="288"/>
      <c r="SI1" s="288"/>
      <c r="SJ1" s="288"/>
      <c r="SK1" s="288"/>
      <c r="SL1" s="288"/>
      <c r="SM1" s="288"/>
      <c r="SN1" s="288"/>
      <c r="SO1" s="288"/>
      <c r="SP1" s="288"/>
      <c r="SQ1" s="287" t="s">
        <v>702</v>
      </c>
      <c r="SR1" s="288"/>
      <c r="SS1" s="288"/>
      <c r="ST1" s="288"/>
      <c r="SU1" s="288"/>
      <c r="SV1" s="288"/>
      <c r="SW1" s="288"/>
      <c r="SX1" s="288"/>
      <c r="SY1" s="288"/>
      <c r="SZ1" s="288"/>
      <c r="TA1" s="288"/>
      <c r="TB1" s="288"/>
      <c r="TC1" s="288"/>
      <c r="TD1" s="288"/>
      <c r="TE1" s="288"/>
      <c r="TF1" s="288"/>
      <c r="TG1" s="288"/>
      <c r="TH1" s="288"/>
      <c r="TI1" s="288"/>
      <c r="TJ1" s="288"/>
      <c r="TK1" s="288"/>
      <c r="TL1" s="288"/>
      <c r="TM1" s="288"/>
      <c r="TN1" s="288"/>
      <c r="TO1" s="288"/>
      <c r="TP1" s="288"/>
      <c r="TQ1" s="288"/>
      <c r="TR1" s="288"/>
      <c r="TS1" s="288"/>
      <c r="TT1" s="288"/>
      <c r="TU1" s="288"/>
      <c r="TV1" s="288"/>
      <c r="TW1" s="288"/>
      <c r="TX1" s="288"/>
      <c r="TY1" s="288"/>
      <c r="TZ1" s="288"/>
      <c r="UA1" s="288"/>
      <c r="UB1" s="288"/>
      <c r="UC1" s="288"/>
      <c r="UD1" s="288"/>
      <c r="UE1" s="288"/>
      <c r="UF1" s="288"/>
      <c r="UG1" s="288"/>
      <c r="UH1" s="288"/>
      <c r="UI1" s="288"/>
      <c r="UJ1" s="288"/>
      <c r="UK1" s="288"/>
      <c r="UL1" s="288"/>
      <c r="UM1" s="288"/>
      <c r="UN1" s="288"/>
      <c r="UO1" s="288"/>
      <c r="UP1" s="288"/>
      <c r="UQ1" s="288"/>
      <c r="UR1" s="288"/>
      <c r="US1" s="288"/>
      <c r="UT1" s="288"/>
      <c r="UU1" s="288"/>
      <c r="UV1" s="288"/>
      <c r="UW1" s="288"/>
      <c r="UX1" s="288"/>
      <c r="UY1" s="288"/>
      <c r="UZ1" s="288"/>
      <c r="VA1" s="288"/>
      <c r="VB1" s="288"/>
      <c r="VC1" s="288"/>
      <c r="VD1" s="288"/>
      <c r="VE1" s="288"/>
      <c r="VF1" s="288"/>
      <c r="VG1" s="288"/>
      <c r="VH1" s="288"/>
      <c r="VI1" s="288"/>
      <c r="VJ1" s="288"/>
      <c r="VK1" s="288"/>
      <c r="VL1" s="288"/>
      <c r="VM1" s="288"/>
      <c r="VN1" s="288"/>
      <c r="VO1" s="289" t="s">
        <v>703</v>
      </c>
      <c r="VP1" s="290"/>
      <c r="VQ1" s="290"/>
      <c r="VR1" s="290"/>
      <c r="VS1" s="290"/>
      <c r="VT1" s="290"/>
      <c r="VU1" s="290"/>
      <c r="VV1" s="290"/>
      <c r="VW1" s="290"/>
      <c r="VX1" s="290"/>
      <c r="VY1" s="290"/>
      <c r="VZ1" s="290"/>
      <c r="WA1" s="290"/>
      <c r="WB1" s="290"/>
      <c r="WC1" s="290"/>
      <c r="WD1" s="290"/>
      <c r="WE1" s="290"/>
      <c r="WF1" s="290"/>
      <c r="WG1" s="290"/>
      <c r="WH1" s="290"/>
      <c r="WI1" s="290"/>
      <c r="WJ1" s="290"/>
      <c r="WK1" s="290"/>
      <c r="WL1" s="290"/>
      <c r="WM1" s="290"/>
      <c r="WN1" s="290"/>
      <c r="WO1" s="290"/>
      <c r="WP1" s="290"/>
      <c r="WQ1" s="290"/>
      <c r="WR1" s="290"/>
      <c r="WS1" s="290"/>
      <c r="WT1" s="290"/>
      <c r="WU1" s="289" t="s">
        <v>704</v>
      </c>
      <c r="WV1" s="290"/>
      <c r="WW1" s="290"/>
      <c r="WX1" s="290"/>
      <c r="WY1" s="290"/>
      <c r="WZ1" s="290"/>
      <c r="XA1" s="290"/>
      <c r="XB1" s="290"/>
      <c r="XC1" s="290"/>
      <c r="XD1" s="290"/>
      <c r="XE1" s="290"/>
      <c r="XF1" s="290"/>
      <c r="XG1" s="290"/>
      <c r="XH1" s="290"/>
      <c r="XI1" s="290"/>
      <c r="XJ1" s="290"/>
      <c r="XK1" s="290"/>
      <c r="XL1" s="290"/>
      <c r="XM1" s="290"/>
      <c r="XN1" s="290"/>
      <c r="XO1" s="289" t="s">
        <v>705</v>
      </c>
      <c r="XP1" s="290"/>
      <c r="XQ1" s="290"/>
      <c r="XR1" s="290"/>
      <c r="XS1" s="290"/>
      <c r="XT1" s="290"/>
      <c r="XU1" s="290"/>
      <c r="XV1" s="290"/>
      <c r="XW1" s="290"/>
      <c r="XX1" s="290"/>
      <c r="XY1" s="290"/>
      <c r="XZ1" s="290"/>
      <c r="YA1" s="290"/>
      <c r="YB1" s="290"/>
      <c r="YC1" s="290"/>
      <c r="YD1" s="290"/>
      <c r="YE1" s="290"/>
      <c r="YF1" s="290"/>
      <c r="YG1" s="290"/>
      <c r="YH1" s="290"/>
      <c r="YI1" s="290"/>
      <c r="YJ1" s="290"/>
      <c r="YK1" s="290"/>
      <c r="YL1" s="290"/>
      <c r="YM1" s="290"/>
      <c r="YN1" s="290"/>
      <c r="YO1" s="290"/>
      <c r="YP1" s="290"/>
      <c r="YQ1" s="290"/>
      <c r="YR1" s="290"/>
      <c r="YS1" s="290"/>
      <c r="YT1" s="290"/>
      <c r="YU1" s="290"/>
      <c r="YV1" s="290"/>
      <c r="YW1" s="290"/>
      <c r="YX1" s="290"/>
      <c r="YY1" s="290"/>
      <c r="YZ1" s="290"/>
      <c r="ZA1" s="290"/>
      <c r="ZB1" s="290"/>
      <c r="ZC1" s="290"/>
      <c r="ZD1" s="290"/>
      <c r="ZE1" s="290"/>
      <c r="ZF1" s="290"/>
      <c r="ZG1" s="290"/>
      <c r="ZH1" s="290"/>
      <c r="ZI1" s="290"/>
      <c r="ZJ1" s="290"/>
      <c r="ZK1" s="290"/>
      <c r="ZL1" s="290"/>
      <c r="ZM1" s="290"/>
      <c r="ZN1" s="290"/>
      <c r="ZO1" s="290"/>
      <c r="ZP1" s="290"/>
      <c r="ZQ1" s="290"/>
      <c r="ZR1" s="290"/>
      <c r="ZS1" s="290"/>
      <c r="ZT1" s="290"/>
      <c r="ZU1" s="290"/>
      <c r="ZV1" s="290"/>
      <c r="ZW1" s="290"/>
      <c r="ZX1" s="290"/>
      <c r="ZY1" s="290"/>
      <c r="ZZ1" s="290"/>
      <c r="AAA1" s="290"/>
      <c r="AAB1" s="290"/>
      <c r="AAC1" s="290"/>
      <c r="AAD1" s="290"/>
      <c r="AAE1" s="290"/>
      <c r="AAF1" s="290"/>
      <c r="AAG1" s="290"/>
      <c r="AAH1" s="291"/>
      <c r="AAI1" s="292" t="s">
        <v>706</v>
      </c>
    </row>
    <row r="2" spans="1:711" s="316" customFormat="1">
      <c r="A2" s="293" t="s">
        <v>0</v>
      </c>
      <c r="B2" s="293"/>
      <c r="C2" s="294" t="s">
        <v>65</v>
      </c>
      <c r="D2" s="293"/>
      <c r="E2" s="293"/>
      <c r="F2" s="293"/>
      <c r="G2" s="293"/>
      <c r="H2" s="294" t="s">
        <v>707</v>
      </c>
      <c r="I2" s="293"/>
      <c r="J2" s="293"/>
      <c r="K2" s="293"/>
      <c r="L2" s="293"/>
      <c r="M2" s="293"/>
      <c r="N2" s="293"/>
      <c r="O2" s="293"/>
      <c r="P2" s="293"/>
      <c r="Q2" s="293"/>
      <c r="R2" s="294" t="s">
        <v>99</v>
      </c>
      <c r="S2" s="293"/>
      <c r="T2" s="293"/>
      <c r="U2" s="293"/>
      <c r="V2" s="293"/>
      <c r="W2" s="293"/>
      <c r="X2" s="293"/>
      <c r="Y2" s="293"/>
      <c r="Z2" s="293"/>
      <c r="AA2" s="293"/>
      <c r="AB2" s="293"/>
      <c r="AC2" s="293"/>
      <c r="AD2" s="365" t="s">
        <v>265</v>
      </c>
      <c r="AE2" s="295" t="s">
        <v>708</v>
      </c>
      <c r="AF2" s="296" t="s">
        <v>4</v>
      </c>
      <c r="AG2" s="297"/>
      <c r="AH2" s="297"/>
      <c r="AI2" s="297"/>
      <c r="AJ2" s="297"/>
      <c r="AK2" s="297"/>
      <c r="AL2" s="298" t="s">
        <v>709</v>
      </c>
      <c r="AM2" s="297"/>
      <c r="AN2" s="297"/>
      <c r="AO2" s="297"/>
      <c r="AP2" s="298" t="s">
        <v>9</v>
      </c>
      <c r="AQ2" s="297"/>
      <c r="AR2" s="297"/>
      <c r="AS2" s="297"/>
      <c r="AT2" s="298" t="s">
        <v>710</v>
      </c>
      <c r="AU2" s="297"/>
      <c r="AV2" s="297"/>
      <c r="AW2" s="297"/>
      <c r="AX2" s="297"/>
      <c r="AY2" s="297"/>
      <c r="AZ2" s="297"/>
      <c r="BA2" s="297"/>
      <c r="BB2" s="297"/>
      <c r="BC2" s="297"/>
      <c r="BD2" s="297"/>
      <c r="BE2" s="296" t="s">
        <v>711</v>
      </c>
      <c r="BF2" s="297"/>
      <c r="BG2" s="297"/>
      <c r="BH2" s="297"/>
      <c r="BI2" s="297"/>
      <c r="BJ2" s="297"/>
      <c r="BK2" s="297"/>
      <c r="BL2" s="297"/>
      <c r="BM2" s="297"/>
      <c r="BN2" s="297"/>
      <c r="BO2" s="297"/>
      <c r="BP2" s="295" t="s">
        <v>708</v>
      </c>
      <c r="BQ2" s="296" t="s">
        <v>4</v>
      </c>
      <c r="BR2" s="297"/>
      <c r="BS2" s="297"/>
      <c r="BT2" s="297"/>
      <c r="BU2" s="297"/>
      <c r="BV2" s="297"/>
      <c r="BW2" s="298" t="s">
        <v>709</v>
      </c>
      <c r="BX2" s="297"/>
      <c r="BY2" s="297"/>
      <c r="BZ2" s="297"/>
      <c r="CA2" s="298" t="s">
        <v>9</v>
      </c>
      <c r="CB2" s="297"/>
      <c r="CC2" s="297"/>
      <c r="CD2" s="297"/>
      <c r="CE2" s="298" t="s">
        <v>710</v>
      </c>
      <c r="CF2" s="297"/>
      <c r="CG2" s="297"/>
      <c r="CH2" s="297"/>
      <c r="CI2" s="297"/>
      <c r="CJ2" s="297"/>
      <c r="CK2" s="297"/>
      <c r="CL2" s="297"/>
      <c r="CM2" s="297"/>
      <c r="CN2" s="297"/>
      <c r="CO2" s="297"/>
      <c r="CP2" s="296" t="s">
        <v>711</v>
      </c>
      <c r="CQ2" s="297"/>
      <c r="CR2" s="297"/>
      <c r="CS2" s="297"/>
      <c r="CT2" s="297"/>
      <c r="CU2" s="297"/>
      <c r="CV2" s="297"/>
      <c r="CW2" s="297"/>
      <c r="CX2" s="297"/>
      <c r="CY2" s="297"/>
      <c r="CZ2" s="297"/>
      <c r="DA2" s="298" t="s">
        <v>712</v>
      </c>
      <c r="DB2" s="297"/>
      <c r="DC2" s="297"/>
      <c r="DD2" s="297"/>
      <c r="DE2" s="297"/>
      <c r="DF2" s="297"/>
      <c r="DG2" s="297"/>
      <c r="DH2" s="297"/>
      <c r="DI2" s="298" t="s">
        <v>713</v>
      </c>
      <c r="DJ2" s="297"/>
      <c r="DK2" s="297"/>
      <c r="DL2" s="297"/>
      <c r="DM2" s="297"/>
      <c r="DN2" s="297"/>
      <c r="DO2" s="297"/>
      <c r="DP2" s="297"/>
      <c r="DQ2" s="298" t="s">
        <v>714</v>
      </c>
      <c r="DR2" s="297"/>
      <c r="DS2" s="297"/>
      <c r="DT2" s="297"/>
      <c r="DU2" s="297"/>
      <c r="DV2" s="297"/>
      <c r="DW2" s="297"/>
      <c r="DX2" s="297"/>
      <c r="DY2" s="298" t="s">
        <v>715</v>
      </c>
      <c r="DZ2" s="297"/>
      <c r="EA2" s="297"/>
      <c r="EB2" s="297"/>
      <c r="EC2" s="297"/>
      <c r="ED2" s="297"/>
      <c r="EE2" s="297"/>
      <c r="EF2" s="297"/>
      <c r="EG2" s="298" t="s">
        <v>716</v>
      </c>
      <c r="EH2" s="297"/>
      <c r="EI2" s="297"/>
      <c r="EJ2" s="297"/>
      <c r="EK2" s="297"/>
      <c r="EL2" s="297"/>
      <c r="EM2" s="297"/>
      <c r="EN2" s="297"/>
      <c r="EO2" s="298" t="s">
        <v>710</v>
      </c>
      <c r="EP2" s="297"/>
      <c r="EQ2" s="297"/>
      <c r="ER2" s="297"/>
      <c r="ES2" s="297"/>
      <c r="ET2" s="297"/>
      <c r="EU2" s="297"/>
      <c r="EV2" s="297"/>
      <c r="EW2" s="297"/>
      <c r="EX2" s="297"/>
      <c r="EY2" s="297"/>
      <c r="EZ2" s="296" t="s">
        <v>717</v>
      </c>
      <c r="FA2" s="297"/>
      <c r="FB2" s="297"/>
      <c r="FC2" s="297"/>
      <c r="FD2" s="297"/>
      <c r="FE2" s="297"/>
      <c r="FF2" s="297"/>
      <c r="FG2" s="297"/>
      <c r="FH2" s="297"/>
      <c r="FI2" s="297"/>
      <c r="FJ2" s="297"/>
      <c r="FK2" s="297"/>
      <c r="FL2" s="296" t="s">
        <v>718</v>
      </c>
      <c r="FM2" s="297"/>
      <c r="FN2" s="297"/>
      <c r="FO2" s="297"/>
      <c r="FP2" s="297"/>
      <c r="FQ2" s="297"/>
      <c r="FR2" s="297"/>
      <c r="FS2" s="297"/>
      <c r="FT2" s="297"/>
      <c r="FU2" s="297"/>
      <c r="FV2" s="297"/>
      <c r="FW2" s="297"/>
      <c r="FX2" s="296" t="s">
        <v>719</v>
      </c>
      <c r="FY2" s="297"/>
      <c r="FZ2" s="297"/>
      <c r="GA2" s="297"/>
      <c r="GB2" s="297"/>
      <c r="GC2" s="297"/>
      <c r="GD2" s="297"/>
      <c r="GE2" s="297"/>
      <c r="GF2" s="297"/>
      <c r="GG2" s="297"/>
      <c r="GH2" s="297"/>
      <c r="GI2" s="297"/>
      <c r="GJ2" s="296" t="s">
        <v>720</v>
      </c>
      <c r="GK2" s="297"/>
      <c r="GL2" s="297"/>
      <c r="GM2" s="297"/>
      <c r="GN2" s="297"/>
      <c r="GO2" s="297"/>
      <c r="GP2" s="297"/>
      <c r="GQ2" s="297"/>
      <c r="GR2" s="297"/>
      <c r="GS2" s="297"/>
      <c r="GT2" s="297"/>
      <c r="GU2" s="297"/>
      <c r="GV2" s="299" t="s">
        <v>74</v>
      </c>
      <c r="GW2" s="300" t="s">
        <v>721</v>
      </c>
      <c r="GX2" s="300" t="s">
        <v>722</v>
      </c>
      <c r="GY2" s="300" t="s">
        <v>723</v>
      </c>
      <c r="GZ2" s="300" t="s">
        <v>724</v>
      </c>
      <c r="HA2" s="300" t="s">
        <v>725</v>
      </c>
      <c r="HB2" s="300" t="s">
        <v>726</v>
      </c>
      <c r="HC2" s="300" t="s">
        <v>727</v>
      </c>
      <c r="HD2" s="300" t="s">
        <v>728</v>
      </c>
      <c r="HE2" s="301" t="s">
        <v>74</v>
      </c>
      <c r="HF2" s="300" t="s">
        <v>721</v>
      </c>
      <c r="HG2" s="300" t="s">
        <v>722</v>
      </c>
      <c r="HH2" s="300" t="s">
        <v>723</v>
      </c>
      <c r="HI2" s="300" t="s">
        <v>724</v>
      </c>
      <c r="HJ2" s="300" t="s">
        <v>725</v>
      </c>
      <c r="HK2" s="300" t="s">
        <v>726</v>
      </c>
      <c r="HL2" s="300" t="s">
        <v>727</v>
      </c>
      <c r="HM2" s="300" t="s">
        <v>728</v>
      </c>
      <c r="HN2" s="301" t="s">
        <v>74</v>
      </c>
      <c r="HO2" s="300" t="s">
        <v>721</v>
      </c>
      <c r="HP2" s="300" t="s">
        <v>722</v>
      </c>
      <c r="HQ2" s="300" t="s">
        <v>723</v>
      </c>
      <c r="HR2" s="300" t="s">
        <v>724</v>
      </c>
      <c r="HS2" s="300" t="s">
        <v>725</v>
      </c>
      <c r="HT2" s="300" t="s">
        <v>726</v>
      </c>
      <c r="HU2" s="300" t="s">
        <v>727</v>
      </c>
      <c r="HV2" s="300" t="s">
        <v>728</v>
      </c>
      <c r="HW2" s="301" t="s">
        <v>74</v>
      </c>
      <c r="HX2" s="300" t="s">
        <v>721</v>
      </c>
      <c r="HY2" s="300" t="s">
        <v>722</v>
      </c>
      <c r="HZ2" s="300" t="s">
        <v>723</v>
      </c>
      <c r="IA2" s="300" t="s">
        <v>724</v>
      </c>
      <c r="IB2" s="300" t="s">
        <v>725</v>
      </c>
      <c r="IC2" s="300" t="s">
        <v>726</v>
      </c>
      <c r="ID2" s="300" t="s">
        <v>727</v>
      </c>
      <c r="IE2" s="300" t="s">
        <v>728</v>
      </c>
      <c r="IF2" s="301" t="s">
        <v>74</v>
      </c>
      <c r="IG2" s="300" t="s">
        <v>721</v>
      </c>
      <c r="IH2" s="300" t="s">
        <v>722</v>
      </c>
      <c r="II2" s="300" t="s">
        <v>723</v>
      </c>
      <c r="IJ2" s="300" t="s">
        <v>724</v>
      </c>
      <c r="IK2" s="300" t="s">
        <v>725</v>
      </c>
      <c r="IL2" s="300" t="s">
        <v>726</v>
      </c>
      <c r="IM2" s="300" t="s">
        <v>727</v>
      </c>
      <c r="IN2" s="300" t="s">
        <v>728</v>
      </c>
      <c r="IO2" s="301" t="s">
        <v>74</v>
      </c>
      <c r="IP2" s="302"/>
      <c r="IQ2" s="300" t="s">
        <v>721</v>
      </c>
      <c r="IR2" s="300" t="s">
        <v>722</v>
      </c>
      <c r="IS2" s="300" t="s">
        <v>723</v>
      </c>
      <c r="IT2" s="300" t="s">
        <v>724</v>
      </c>
      <c r="IU2" s="300" t="s">
        <v>725</v>
      </c>
      <c r="IV2" s="300" t="s">
        <v>726</v>
      </c>
      <c r="IW2" s="300" t="s">
        <v>727</v>
      </c>
      <c r="IX2" s="300" t="s">
        <v>728</v>
      </c>
      <c r="IY2" s="301" t="s">
        <v>74</v>
      </c>
      <c r="IZ2" s="300" t="s">
        <v>721</v>
      </c>
      <c r="JA2" s="300" t="s">
        <v>722</v>
      </c>
      <c r="JB2" s="300" t="s">
        <v>723</v>
      </c>
      <c r="JC2" s="300" t="s">
        <v>724</v>
      </c>
      <c r="JD2" s="300" t="s">
        <v>725</v>
      </c>
      <c r="JE2" s="300" t="s">
        <v>726</v>
      </c>
      <c r="JF2" s="300" t="s">
        <v>727</v>
      </c>
      <c r="JG2" s="300" t="s">
        <v>728</v>
      </c>
      <c r="JH2" s="301" t="s">
        <v>74</v>
      </c>
      <c r="JI2" s="300" t="s">
        <v>721</v>
      </c>
      <c r="JJ2" s="300" t="s">
        <v>722</v>
      </c>
      <c r="JK2" s="300" t="s">
        <v>723</v>
      </c>
      <c r="JL2" s="300" t="s">
        <v>724</v>
      </c>
      <c r="JM2" s="300" t="s">
        <v>725</v>
      </c>
      <c r="JN2" s="300" t="s">
        <v>726</v>
      </c>
      <c r="JO2" s="300" t="s">
        <v>727</v>
      </c>
      <c r="JP2" s="300" t="s">
        <v>728</v>
      </c>
      <c r="JQ2" s="301" t="s">
        <v>74</v>
      </c>
      <c r="JR2" s="302"/>
      <c r="JS2" s="300" t="s">
        <v>721</v>
      </c>
      <c r="JT2" s="300" t="s">
        <v>722</v>
      </c>
      <c r="JU2" s="300" t="s">
        <v>723</v>
      </c>
      <c r="JV2" s="300" t="s">
        <v>724</v>
      </c>
      <c r="JW2" s="300" t="s">
        <v>725</v>
      </c>
      <c r="JX2" s="300" t="s">
        <v>726</v>
      </c>
      <c r="JY2" s="300" t="s">
        <v>727</v>
      </c>
      <c r="JZ2" s="300" t="s">
        <v>728</v>
      </c>
      <c r="KA2" s="301" t="s">
        <v>74</v>
      </c>
      <c r="KB2" s="300" t="s">
        <v>721</v>
      </c>
      <c r="KC2" s="300" t="s">
        <v>722</v>
      </c>
      <c r="KD2" s="300" t="s">
        <v>723</v>
      </c>
      <c r="KE2" s="300" t="s">
        <v>724</v>
      </c>
      <c r="KF2" s="300" t="s">
        <v>725</v>
      </c>
      <c r="KG2" s="300" t="s">
        <v>726</v>
      </c>
      <c r="KH2" s="300" t="s">
        <v>727</v>
      </c>
      <c r="KI2" s="300" t="s">
        <v>728</v>
      </c>
      <c r="KJ2" s="301" t="s">
        <v>74</v>
      </c>
      <c r="KK2" s="300" t="s">
        <v>721</v>
      </c>
      <c r="KL2" s="300" t="s">
        <v>722</v>
      </c>
      <c r="KM2" s="300" t="s">
        <v>723</v>
      </c>
      <c r="KN2" s="300" t="s">
        <v>724</v>
      </c>
      <c r="KO2" s="300" t="s">
        <v>725</v>
      </c>
      <c r="KP2" s="300" t="s">
        <v>726</v>
      </c>
      <c r="KQ2" s="300" t="s">
        <v>727</v>
      </c>
      <c r="KR2" s="300" t="s">
        <v>728</v>
      </c>
      <c r="KS2" s="301" t="s">
        <v>74</v>
      </c>
      <c r="KT2" s="302"/>
      <c r="KU2" s="300" t="s">
        <v>721</v>
      </c>
      <c r="KV2" s="300" t="s">
        <v>722</v>
      </c>
      <c r="KW2" s="300" t="s">
        <v>723</v>
      </c>
      <c r="KX2" s="300" t="s">
        <v>724</v>
      </c>
      <c r="KY2" s="300" t="s">
        <v>725</v>
      </c>
      <c r="KZ2" s="300" t="s">
        <v>726</v>
      </c>
      <c r="LA2" s="300" t="s">
        <v>727</v>
      </c>
      <c r="LB2" s="300" t="s">
        <v>728</v>
      </c>
      <c r="LC2" s="303" t="s">
        <v>729</v>
      </c>
      <c r="LD2" s="307" t="s">
        <v>1158</v>
      </c>
      <c r="LE2" s="307" t="s">
        <v>581</v>
      </c>
      <c r="LF2" s="307" t="s">
        <v>580</v>
      </c>
      <c r="LG2" s="307" t="s">
        <v>559</v>
      </c>
      <c r="LH2" s="306" t="s">
        <v>1159</v>
      </c>
      <c r="LI2" s="305"/>
      <c r="LJ2" s="305"/>
      <c r="LK2" s="305"/>
      <c r="LL2" s="305"/>
      <c r="LM2" s="305"/>
      <c r="LN2" s="305"/>
      <c r="LO2" s="306" t="s">
        <v>1159</v>
      </c>
      <c r="LP2" s="305"/>
      <c r="LQ2" s="305"/>
      <c r="LR2" s="305"/>
      <c r="LS2" s="305"/>
      <c r="LT2" s="305"/>
      <c r="LU2" s="305"/>
      <c r="LV2" s="307" t="s">
        <v>1158</v>
      </c>
      <c r="LW2" s="307" t="s">
        <v>581</v>
      </c>
      <c r="LX2" s="307" t="s">
        <v>580</v>
      </c>
      <c r="LY2" s="307" t="s">
        <v>559</v>
      </c>
      <c r="LZ2" s="306" t="s">
        <v>1159</v>
      </c>
      <c r="MA2" s="305"/>
      <c r="MB2" s="305"/>
      <c r="MC2" s="305"/>
      <c r="MD2" s="305"/>
      <c r="ME2" s="305"/>
      <c r="MF2" s="305"/>
      <c r="MG2" s="306" t="s">
        <v>1159</v>
      </c>
      <c r="MH2" s="305"/>
      <c r="MI2" s="305"/>
      <c r="MJ2" s="305"/>
      <c r="MK2" s="305"/>
      <c r="ML2" s="305"/>
      <c r="MM2" s="305"/>
      <c r="MN2" s="307" t="s">
        <v>1158</v>
      </c>
      <c r="MO2" s="307" t="s">
        <v>581</v>
      </c>
      <c r="MP2" s="307" t="s">
        <v>580</v>
      </c>
      <c r="MQ2" s="307" t="s">
        <v>559</v>
      </c>
      <c r="MR2" s="306" t="s">
        <v>1159</v>
      </c>
      <c r="MS2" s="305"/>
      <c r="MT2" s="305"/>
      <c r="MU2" s="305"/>
      <c r="MV2" s="305"/>
      <c r="MW2" s="305"/>
      <c r="MX2" s="305"/>
      <c r="MY2" s="306" t="s">
        <v>1159</v>
      </c>
      <c r="MZ2" s="305"/>
      <c r="NA2" s="305"/>
      <c r="NB2" s="305"/>
      <c r="NC2" s="305"/>
      <c r="ND2" s="305"/>
      <c r="NE2" s="305"/>
      <c r="NF2" s="307" t="s">
        <v>1158</v>
      </c>
      <c r="NG2" s="307" t="s">
        <v>581</v>
      </c>
      <c r="NH2" s="307" t="s">
        <v>580</v>
      </c>
      <c r="NI2" s="307" t="s">
        <v>559</v>
      </c>
      <c r="NJ2" s="306" t="s">
        <v>1159</v>
      </c>
      <c r="NK2" s="305"/>
      <c r="NL2" s="305"/>
      <c r="NM2" s="305"/>
      <c r="NN2" s="305"/>
      <c r="NO2" s="305"/>
      <c r="NP2" s="305"/>
      <c r="NQ2" s="306" t="s">
        <v>1159</v>
      </c>
      <c r="NR2" s="305"/>
      <c r="NS2" s="305"/>
      <c r="NT2" s="305"/>
      <c r="NU2" s="305"/>
      <c r="NV2" s="305"/>
      <c r="NW2" s="305"/>
      <c r="NX2" s="307" t="s">
        <v>1158</v>
      </c>
      <c r="NY2" s="307" t="s">
        <v>581</v>
      </c>
      <c r="NZ2" s="307" t="s">
        <v>580</v>
      </c>
      <c r="OA2" s="307" t="s">
        <v>559</v>
      </c>
      <c r="OB2" s="306" t="s">
        <v>1159</v>
      </c>
      <c r="OC2" s="305"/>
      <c r="OD2" s="305"/>
      <c r="OE2" s="305"/>
      <c r="OF2" s="305"/>
      <c r="OG2" s="305"/>
      <c r="OH2" s="305"/>
      <c r="OI2" s="306" t="s">
        <v>1159</v>
      </c>
      <c r="OJ2" s="305"/>
      <c r="OK2" s="305"/>
      <c r="OL2" s="305"/>
      <c r="OM2" s="305"/>
      <c r="ON2" s="305"/>
      <c r="OO2" s="305"/>
      <c r="OP2" s="307" t="s">
        <v>1158</v>
      </c>
      <c r="OQ2" s="307" t="s">
        <v>581</v>
      </c>
      <c r="OR2" s="307" t="s">
        <v>580</v>
      </c>
      <c r="OS2" s="307" t="s">
        <v>559</v>
      </c>
      <c r="OT2" s="306" t="s">
        <v>1159</v>
      </c>
      <c r="OU2" s="305"/>
      <c r="OV2" s="305"/>
      <c r="OW2" s="305"/>
      <c r="OX2" s="305"/>
      <c r="OY2" s="305"/>
      <c r="OZ2" s="305"/>
      <c r="PA2" s="306" t="s">
        <v>1159</v>
      </c>
      <c r="PB2" s="305"/>
      <c r="PC2" s="305"/>
      <c r="PD2" s="305"/>
      <c r="PE2" s="305"/>
      <c r="PF2" s="305"/>
      <c r="PG2" s="305"/>
      <c r="PH2" s="307" t="s">
        <v>1158</v>
      </c>
      <c r="PI2" s="307" t="s">
        <v>581</v>
      </c>
      <c r="PJ2" s="307" t="s">
        <v>580</v>
      </c>
      <c r="PK2" s="307" t="s">
        <v>559</v>
      </c>
      <c r="PL2" s="306" t="s">
        <v>1159</v>
      </c>
      <c r="PM2" s="305"/>
      <c r="PN2" s="305"/>
      <c r="PO2" s="305"/>
      <c r="PP2" s="305"/>
      <c r="PQ2" s="305"/>
      <c r="PR2" s="305"/>
      <c r="PS2" s="306" t="s">
        <v>1159</v>
      </c>
      <c r="PT2" s="305"/>
      <c r="PU2" s="305"/>
      <c r="PV2" s="305"/>
      <c r="PW2" s="305"/>
      <c r="PX2" s="305"/>
      <c r="PY2" s="305"/>
      <c r="PZ2" s="307" t="s">
        <v>1158</v>
      </c>
      <c r="QA2" s="307" t="s">
        <v>581</v>
      </c>
      <c r="QB2" s="307" t="s">
        <v>580</v>
      </c>
      <c r="QC2" s="307" t="s">
        <v>559</v>
      </c>
      <c r="QD2" s="306" t="s">
        <v>1159</v>
      </c>
      <c r="QE2" s="305"/>
      <c r="QF2" s="305"/>
      <c r="QG2" s="305"/>
      <c r="QH2" s="305"/>
      <c r="QI2" s="305"/>
      <c r="QJ2" s="305"/>
      <c r="QK2" s="306" t="s">
        <v>1159</v>
      </c>
      <c r="QL2" s="305"/>
      <c r="QM2" s="305"/>
      <c r="QN2" s="305"/>
      <c r="QO2" s="305"/>
      <c r="QP2" s="305"/>
      <c r="QQ2" s="305"/>
      <c r="QR2" s="307" t="s">
        <v>1158</v>
      </c>
      <c r="QS2" s="307" t="s">
        <v>581</v>
      </c>
      <c r="QT2" s="307" t="s">
        <v>580</v>
      </c>
      <c r="QU2" s="307" t="s">
        <v>559</v>
      </c>
      <c r="QV2" s="306" t="s">
        <v>1159</v>
      </c>
      <c r="QW2" s="305"/>
      <c r="QX2" s="305"/>
      <c r="QY2" s="305"/>
      <c r="QZ2" s="305"/>
      <c r="RA2" s="305"/>
      <c r="RB2" s="305"/>
      <c r="RC2" s="306" t="s">
        <v>1159</v>
      </c>
      <c r="RD2" s="305"/>
      <c r="RE2" s="305"/>
      <c r="RF2" s="305"/>
      <c r="RG2" s="305"/>
      <c r="RH2" s="305"/>
      <c r="RI2" s="305"/>
      <c r="RJ2" s="307" t="s">
        <v>1158</v>
      </c>
      <c r="RK2" s="307" t="s">
        <v>581</v>
      </c>
      <c r="RL2" s="307" t="s">
        <v>580</v>
      </c>
      <c r="RM2" s="307" t="s">
        <v>559</v>
      </c>
      <c r="RN2" s="306" t="s">
        <v>1159</v>
      </c>
      <c r="RO2" s="305"/>
      <c r="RP2" s="305"/>
      <c r="RQ2" s="305"/>
      <c r="RR2" s="305"/>
      <c r="RS2" s="305"/>
      <c r="RT2" s="305"/>
      <c r="RU2" s="306" t="s">
        <v>1159</v>
      </c>
      <c r="RV2" s="305"/>
      <c r="RW2" s="305"/>
      <c r="RX2" s="305"/>
      <c r="RY2" s="305"/>
      <c r="RZ2" s="305"/>
      <c r="SA2" s="305"/>
      <c r="SB2" s="304" t="s">
        <v>468</v>
      </c>
      <c r="SC2" s="305"/>
      <c r="SD2" s="305"/>
      <c r="SE2" s="305"/>
      <c r="SF2" s="305"/>
      <c r="SG2" s="305"/>
      <c r="SH2" s="305"/>
      <c r="SI2" s="306" t="s">
        <v>730</v>
      </c>
      <c r="SJ2" s="305"/>
      <c r="SK2" s="305"/>
      <c r="SL2" s="305"/>
      <c r="SM2" s="306" t="s">
        <v>731</v>
      </c>
      <c r="SN2" s="305"/>
      <c r="SO2" s="305"/>
      <c r="SP2" s="305"/>
      <c r="SQ2" s="304" t="s">
        <v>732</v>
      </c>
      <c r="SR2" s="305"/>
      <c r="SS2" s="305"/>
      <c r="ST2" s="305"/>
      <c r="SU2" s="305"/>
      <c r="SV2" s="305"/>
      <c r="SW2" s="305"/>
      <c r="SX2" s="304" t="s">
        <v>733</v>
      </c>
      <c r="SY2" s="305"/>
      <c r="SZ2" s="305"/>
      <c r="TA2" s="305"/>
      <c r="TB2" s="305"/>
      <c r="TC2" s="305"/>
      <c r="TD2" s="305"/>
      <c r="TE2" s="304" t="s">
        <v>734</v>
      </c>
      <c r="TF2" s="305"/>
      <c r="TG2" s="305"/>
      <c r="TH2" s="305"/>
      <c r="TI2" s="305"/>
      <c r="TJ2" s="305"/>
      <c r="TK2" s="305"/>
      <c r="TL2" s="304" t="s">
        <v>735</v>
      </c>
      <c r="TM2" s="305"/>
      <c r="TN2" s="305"/>
      <c r="TO2" s="305"/>
      <c r="TP2" s="305"/>
      <c r="TQ2" s="305"/>
      <c r="TR2" s="305"/>
      <c r="TS2" s="304" t="s">
        <v>736</v>
      </c>
      <c r="TT2" s="305"/>
      <c r="TU2" s="305"/>
      <c r="TV2" s="305"/>
      <c r="TW2" s="305"/>
      <c r="TX2" s="305"/>
      <c r="TY2" s="305"/>
      <c r="TZ2" s="304" t="s">
        <v>737</v>
      </c>
      <c r="UA2" s="305"/>
      <c r="UB2" s="305"/>
      <c r="UC2" s="305"/>
      <c r="UD2" s="305"/>
      <c r="UE2" s="305"/>
      <c r="UF2" s="305"/>
      <c r="UG2" s="304" t="s">
        <v>738</v>
      </c>
      <c r="UH2" s="305"/>
      <c r="UI2" s="305"/>
      <c r="UJ2" s="305"/>
      <c r="UK2" s="305"/>
      <c r="UL2" s="305"/>
      <c r="UM2" s="305"/>
      <c r="UN2" s="304" t="s">
        <v>739</v>
      </c>
      <c r="UO2" s="305"/>
      <c r="UP2" s="305"/>
      <c r="UQ2" s="305"/>
      <c r="UR2" s="305"/>
      <c r="US2" s="305"/>
      <c r="UT2" s="305"/>
      <c r="UU2" s="304" t="s">
        <v>740</v>
      </c>
      <c r="UV2" s="305"/>
      <c r="UW2" s="305"/>
      <c r="UX2" s="305"/>
      <c r="UY2" s="305"/>
      <c r="UZ2" s="305"/>
      <c r="VA2" s="305"/>
      <c r="VB2" s="304" t="s">
        <v>741</v>
      </c>
      <c r="VC2" s="305"/>
      <c r="VD2" s="305"/>
      <c r="VE2" s="305"/>
      <c r="VF2" s="305"/>
      <c r="VG2" s="305"/>
      <c r="VH2" s="305"/>
      <c r="VI2" s="306" t="s">
        <v>1355</v>
      </c>
      <c r="VJ2" s="307" t="s">
        <v>742</v>
      </c>
      <c r="VK2" s="307" t="s">
        <v>1356</v>
      </c>
      <c r="VL2" s="306" t="s">
        <v>1358</v>
      </c>
      <c r="VM2" s="306" t="s">
        <v>1359</v>
      </c>
      <c r="VN2" s="306" t="s">
        <v>1360</v>
      </c>
      <c r="VO2" s="310" t="s">
        <v>222</v>
      </c>
      <c r="VP2" s="309"/>
      <c r="VQ2" s="309"/>
      <c r="VR2" s="309"/>
      <c r="VS2" s="309"/>
      <c r="VT2" s="309"/>
      <c r="VU2" s="309"/>
      <c r="VV2" s="309"/>
      <c r="VW2" s="308" t="s">
        <v>747</v>
      </c>
      <c r="VX2" s="308" t="s">
        <v>743</v>
      </c>
      <c r="VY2" s="309"/>
      <c r="VZ2" s="309"/>
      <c r="WA2" s="308" t="s">
        <v>744</v>
      </c>
      <c r="WB2" s="309"/>
      <c r="WC2" s="309"/>
      <c r="WD2" s="311"/>
      <c r="WE2" s="309" t="s">
        <v>745</v>
      </c>
      <c r="WF2" s="309"/>
      <c r="WG2" s="309"/>
      <c r="WH2" s="309"/>
      <c r="WI2" s="309"/>
      <c r="WJ2" s="309"/>
      <c r="WK2" s="309"/>
      <c r="WL2" s="309"/>
      <c r="WM2" s="309"/>
      <c r="WN2" s="312" t="s">
        <v>746</v>
      </c>
      <c r="WO2" s="312" t="s">
        <v>263</v>
      </c>
      <c r="WP2" s="308" t="s">
        <v>1388</v>
      </c>
      <c r="WQ2" s="308" t="s">
        <v>1390</v>
      </c>
      <c r="WR2" s="308" t="s">
        <v>218</v>
      </c>
      <c r="WS2" s="309"/>
      <c r="WT2" s="308" t="s">
        <v>217</v>
      </c>
      <c r="WU2" s="313" t="s">
        <v>748</v>
      </c>
      <c r="WV2" s="314"/>
      <c r="WW2" s="314"/>
      <c r="WX2" s="311"/>
      <c r="WY2" s="313" t="s">
        <v>749</v>
      </c>
      <c r="WZ2" s="314"/>
      <c r="XA2" s="314"/>
      <c r="XB2" s="311"/>
      <c r="XC2" s="313" t="s">
        <v>750</v>
      </c>
      <c r="XD2" s="314"/>
      <c r="XE2" s="314"/>
      <c r="XF2" s="311"/>
      <c r="XG2" s="313" t="s">
        <v>751</v>
      </c>
      <c r="XH2" s="314"/>
      <c r="XI2" s="314"/>
      <c r="XJ2" s="311"/>
      <c r="XK2" s="313" t="s">
        <v>752</v>
      </c>
      <c r="XL2" s="314"/>
      <c r="XM2" s="314"/>
      <c r="XN2" s="311"/>
      <c r="XO2" s="310" t="s">
        <v>748</v>
      </c>
      <c r="XP2" s="309"/>
      <c r="XQ2" s="309"/>
      <c r="XR2" s="309"/>
      <c r="XS2" s="309"/>
      <c r="XT2" s="309"/>
      <c r="XU2" s="310" t="s">
        <v>749</v>
      </c>
      <c r="XV2" s="309"/>
      <c r="XW2" s="309"/>
      <c r="XX2" s="309"/>
      <c r="XY2" s="309"/>
      <c r="XZ2" s="309"/>
      <c r="YA2" s="310" t="s">
        <v>750</v>
      </c>
      <c r="YB2" s="309"/>
      <c r="YC2" s="309"/>
      <c r="YD2" s="309"/>
      <c r="YE2" s="309"/>
      <c r="YF2" s="309"/>
      <c r="YG2" s="310" t="s">
        <v>751</v>
      </c>
      <c r="YH2" s="309"/>
      <c r="YI2" s="309"/>
      <c r="YJ2" s="309"/>
      <c r="YK2" s="309"/>
      <c r="YL2" s="309"/>
      <c r="YM2" s="310" t="s">
        <v>752</v>
      </c>
      <c r="YN2" s="309"/>
      <c r="YO2" s="309"/>
      <c r="YP2" s="309"/>
      <c r="YQ2" s="309"/>
      <c r="YR2" s="309"/>
      <c r="YS2" s="310" t="s">
        <v>753</v>
      </c>
      <c r="YT2" s="309"/>
      <c r="YU2" s="309"/>
      <c r="YV2" s="309"/>
      <c r="YW2" s="309"/>
      <c r="YX2" s="309"/>
      <c r="YY2" s="310" t="s">
        <v>754</v>
      </c>
      <c r="YZ2" s="309"/>
      <c r="ZA2" s="309"/>
      <c r="ZB2" s="309"/>
      <c r="ZC2" s="309"/>
      <c r="ZD2" s="309"/>
      <c r="ZE2" s="310" t="s">
        <v>755</v>
      </c>
      <c r="ZF2" s="309"/>
      <c r="ZG2" s="309"/>
      <c r="ZH2" s="309"/>
      <c r="ZI2" s="309"/>
      <c r="ZJ2" s="309"/>
      <c r="ZK2" s="310" t="s">
        <v>756</v>
      </c>
      <c r="ZL2" s="309"/>
      <c r="ZM2" s="309"/>
      <c r="ZN2" s="309"/>
      <c r="ZO2" s="309"/>
      <c r="ZP2" s="309"/>
      <c r="ZQ2" s="310" t="s">
        <v>757</v>
      </c>
      <c r="ZR2" s="309"/>
      <c r="ZS2" s="309"/>
      <c r="ZT2" s="309"/>
      <c r="ZU2" s="309"/>
      <c r="ZV2" s="309"/>
      <c r="ZW2" s="310" t="s">
        <v>758</v>
      </c>
      <c r="ZX2" s="309"/>
      <c r="ZY2" s="309"/>
      <c r="ZZ2" s="309"/>
      <c r="AAA2" s="309"/>
      <c r="AAB2" s="309"/>
      <c r="AAC2" s="310" t="s">
        <v>759</v>
      </c>
      <c r="AAD2" s="309"/>
      <c r="AAE2" s="309"/>
      <c r="AAF2" s="309"/>
      <c r="AAG2" s="309"/>
      <c r="AAH2" s="315"/>
      <c r="AAI2" s="316" t="s">
        <v>706</v>
      </c>
    </row>
    <row r="3" spans="1:711" s="316" customFormat="1">
      <c r="A3" s="317" t="s">
        <v>760</v>
      </c>
      <c r="B3" s="318" t="s">
        <v>761</v>
      </c>
      <c r="C3" s="318" t="s">
        <v>760</v>
      </c>
      <c r="D3" s="318" t="s">
        <v>761</v>
      </c>
      <c r="E3" s="318" t="s">
        <v>762</v>
      </c>
      <c r="F3" s="318" t="s">
        <v>763</v>
      </c>
      <c r="G3" s="318" t="s">
        <v>764</v>
      </c>
      <c r="H3" s="318" t="s">
        <v>765</v>
      </c>
      <c r="I3" s="318" t="s">
        <v>766</v>
      </c>
      <c r="J3" s="318" t="s">
        <v>767</v>
      </c>
      <c r="K3" s="318" t="s">
        <v>768</v>
      </c>
      <c r="L3" s="318" t="s">
        <v>769</v>
      </c>
      <c r="M3" s="318" t="s">
        <v>770</v>
      </c>
      <c r="N3" s="318" t="s">
        <v>771</v>
      </c>
      <c r="O3" s="318" t="s">
        <v>772</v>
      </c>
      <c r="P3" s="318" t="s">
        <v>773</v>
      </c>
      <c r="Q3" s="318" t="s">
        <v>774</v>
      </c>
      <c r="R3" s="318" t="s">
        <v>19</v>
      </c>
      <c r="S3" s="294" t="s">
        <v>775</v>
      </c>
      <c r="T3" s="319"/>
      <c r="U3" s="320"/>
      <c r="V3" s="321" t="s">
        <v>154</v>
      </c>
      <c r="W3" s="322"/>
      <c r="X3" s="321" t="s">
        <v>155</v>
      </c>
      <c r="Y3" s="322"/>
      <c r="Z3" s="321" t="s">
        <v>776</v>
      </c>
      <c r="AA3" s="322"/>
      <c r="AB3" s="321" t="s">
        <v>777</v>
      </c>
      <c r="AC3" s="322"/>
      <c r="AD3" s="366"/>
      <c r="AE3" s="298"/>
      <c r="AF3" s="323" t="s">
        <v>1</v>
      </c>
      <c r="AG3" s="323" t="s">
        <v>182</v>
      </c>
      <c r="AH3" s="323" t="s">
        <v>778</v>
      </c>
      <c r="AI3" s="323" t="s">
        <v>779</v>
      </c>
      <c r="AJ3" s="323" t="s">
        <v>103</v>
      </c>
      <c r="AK3" s="323" t="s">
        <v>780</v>
      </c>
      <c r="AL3" s="323" t="s">
        <v>6</v>
      </c>
      <c r="AM3" s="323" t="s">
        <v>7</v>
      </c>
      <c r="AN3" s="323" t="s">
        <v>183</v>
      </c>
      <c r="AO3" s="323" t="s">
        <v>186</v>
      </c>
      <c r="AP3" s="323" t="s">
        <v>6</v>
      </c>
      <c r="AQ3" s="323" t="s">
        <v>7</v>
      </c>
      <c r="AR3" s="323" t="s">
        <v>183</v>
      </c>
      <c r="AS3" s="323" t="s">
        <v>186</v>
      </c>
      <c r="AT3" s="323" t="s">
        <v>781</v>
      </c>
      <c r="AU3" s="323" t="s">
        <v>782</v>
      </c>
      <c r="AV3" s="323" t="s">
        <v>1</v>
      </c>
      <c r="AW3" s="323" t="s">
        <v>6</v>
      </c>
      <c r="AX3" s="323" t="s">
        <v>7</v>
      </c>
      <c r="AY3" s="323" t="s">
        <v>183</v>
      </c>
      <c r="AZ3" s="323" t="s">
        <v>186</v>
      </c>
      <c r="BA3" s="323" t="s">
        <v>783</v>
      </c>
      <c r="BB3" s="323" t="s">
        <v>784</v>
      </c>
      <c r="BC3" s="323" t="s">
        <v>785</v>
      </c>
      <c r="BD3" s="324" t="s">
        <v>786</v>
      </c>
      <c r="BE3" s="323" t="s">
        <v>14</v>
      </c>
      <c r="BF3" s="323" t="s">
        <v>779</v>
      </c>
      <c r="BG3" s="323" t="s">
        <v>185</v>
      </c>
      <c r="BH3" s="323" t="s">
        <v>182</v>
      </c>
      <c r="BI3" s="324" t="s">
        <v>15</v>
      </c>
      <c r="BJ3" s="325" t="s">
        <v>422</v>
      </c>
      <c r="BK3" s="326"/>
      <c r="BL3" s="327" t="s">
        <v>423</v>
      </c>
      <c r="BM3" s="326"/>
      <c r="BN3" s="327" t="s">
        <v>1393</v>
      </c>
      <c r="BO3" s="326"/>
      <c r="BP3" s="298"/>
      <c r="BQ3" s="323" t="s">
        <v>1</v>
      </c>
      <c r="BR3" s="323" t="s">
        <v>182</v>
      </c>
      <c r="BS3" s="323" t="s">
        <v>778</v>
      </c>
      <c r="BT3" s="323" t="s">
        <v>779</v>
      </c>
      <c r="BU3" s="323" t="s">
        <v>103</v>
      </c>
      <c r="BV3" s="323" t="s">
        <v>780</v>
      </c>
      <c r="BW3" s="323" t="s">
        <v>6</v>
      </c>
      <c r="BX3" s="323" t="s">
        <v>7</v>
      </c>
      <c r="BY3" s="323" t="s">
        <v>183</v>
      </c>
      <c r="BZ3" s="323" t="s">
        <v>186</v>
      </c>
      <c r="CA3" s="323" t="s">
        <v>6</v>
      </c>
      <c r="CB3" s="323" t="s">
        <v>7</v>
      </c>
      <c r="CC3" s="323" t="s">
        <v>183</v>
      </c>
      <c r="CD3" s="323" t="s">
        <v>186</v>
      </c>
      <c r="CE3" s="323" t="s">
        <v>781</v>
      </c>
      <c r="CF3" s="323" t="s">
        <v>782</v>
      </c>
      <c r="CG3" s="323" t="s">
        <v>1</v>
      </c>
      <c r="CH3" s="323" t="s">
        <v>6</v>
      </c>
      <c r="CI3" s="323" t="s">
        <v>7</v>
      </c>
      <c r="CJ3" s="323" t="s">
        <v>183</v>
      </c>
      <c r="CK3" s="323" t="s">
        <v>186</v>
      </c>
      <c r="CL3" s="323" t="s">
        <v>783</v>
      </c>
      <c r="CM3" s="323" t="s">
        <v>784</v>
      </c>
      <c r="CN3" s="323" t="s">
        <v>785</v>
      </c>
      <c r="CO3" s="324" t="s">
        <v>786</v>
      </c>
      <c r="CP3" s="323" t="s">
        <v>14</v>
      </c>
      <c r="CQ3" s="323" t="s">
        <v>779</v>
      </c>
      <c r="CR3" s="323" t="s">
        <v>185</v>
      </c>
      <c r="CS3" s="323" t="s">
        <v>182</v>
      </c>
      <c r="CT3" s="324" t="s">
        <v>15</v>
      </c>
      <c r="CU3" s="325" t="s">
        <v>422</v>
      </c>
      <c r="CV3" s="326"/>
      <c r="CW3" s="327" t="s">
        <v>423</v>
      </c>
      <c r="CX3" s="326"/>
      <c r="CY3" s="327" t="s">
        <v>1393</v>
      </c>
      <c r="CZ3" s="326"/>
      <c r="DA3" s="324" t="s">
        <v>1</v>
      </c>
      <c r="DB3" s="323" t="s">
        <v>103</v>
      </c>
      <c r="DC3" s="328" t="s">
        <v>787</v>
      </c>
      <c r="DD3" s="328"/>
      <c r="DE3" s="328"/>
      <c r="DF3" s="328"/>
      <c r="DG3" s="328"/>
      <c r="DH3" s="328"/>
      <c r="DI3" s="324" t="s">
        <v>1</v>
      </c>
      <c r="DJ3" s="323" t="s">
        <v>103</v>
      </c>
      <c r="DK3" s="328" t="s">
        <v>787</v>
      </c>
      <c r="DL3" s="328"/>
      <c r="DM3" s="328"/>
      <c r="DN3" s="328"/>
      <c r="DO3" s="328"/>
      <c r="DP3" s="328"/>
      <c r="DQ3" s="324" t="s">
        <v>1</v>
      </c>
      <c r="DR3" s="323" t="s">
        <v>103</v>
      </c>
      <c r="DS3" s="328" t="s">
        <v>787</v>
      </c>
      <c r="DT3" s="328"/>
      <c r="DU3" s="328"/>
      <c r="DV3" s="328"/>
      <c r="DW3" s="328"/>
      <c r="DX3" s="328"/>
      <c r="DY3" s="324" t="s">
        <v>1</v>
      </c>
      <c r="DZ3" s="323" t="s">
        <v>103</v>
      </c>
      <c r="EA3" s="328" t="s">
        <v>787</v>
      </c>
      <c r="EB3" s="328"/>
      <c r="EC3" s="328"/>
      <c r="ED3" s="328"/>
      <c r="EE3" s="328"/>
      <c r="EF3" s="328"/>
      <c r="EG3" s="324" t="s">
        <v>1</v>
      </c>
      <c r="EH3" s="323" t="s">
        <v>103</v>
      </c>
      <c r="EI3" s="328" t="s">
        <v>787</v>
      </c>
      <c r="EJ3" s="328"/>
      <c r="EK3" s="328"/>
      <c r="EL3" s="328"/>
      <c r="EM3" s="328"/>
      <c r="EN3" s="328"/>
      <c r="EO3" s="323" t="s">
        <v>781</v>
      </c>
      <c r="EP3" s="323" t="s">
        <v>782</v>
      </c>
      <c r="EQ3" s="323" t="s">
        <v>1</v>
      </c>
      <c r="ER3" s="323" t="s">
        <v>6</v>
      </c>
      <c r="ES3" s="323" t="s">
        <v>7</v>
      </c>
      <c r="ET3" s="323" t="s">
        <v>183</v>
      </c>
      <c r="EU3" s="323" t="s">
        <v>186</v>
      </c>
      <c r="EV3" s="323" t="s">
        <v>783</v>
      </c>
      <c r="EW3" s="323" t="s">
        <v>784</v>
      </c>
      <c r="EX3" s="323" t="s">
        <v>785</v>
      </c>
      <c r="EY3" s="324" t="s">
        <v>786</v>
      </c>
      <c r="EZ3" s="329" t="s">
        <v>71</v>
      </c>
      <c r="FA3" s="323" t="s">
        <v>14</v>
      </c>
      <c r="FB3" s="323" t="s">
        <v>779</v>
      </c>
      <c r="FC3" s="323" t="s">
        <v>185</v>
      </c>
      <c r="FD3" s="323" t="s">
        <v>182</v>
      </c>
      <c r="FE3" s="324" t="s">
        <v>15</v>
      </c>
      <c r="FF3" s="325" t="s">
        <v>422</v>
      </c>
      <c r="FG3" s="326"/>
      <c r="FH3" s="327" t="s">
        <v>423</v>
      </c>
      <c r="FI3" s="326"/>
      <c r="FJ3" s="327" t="s">
        <v>1393</v>
      </c>
      <c r="FK3" s="326"/>
      <c r="FL3" s="329" t="s">
        <v>71</v>
      </c>
      <c r="FM3" s="323" t="s">
        <v>14</v>
      </c>
      <c r="FN3" s="323" t="s">
        <v>779</v>
      </c>
      <c r="FO3" s="323" t="s">
        <v>185</v>
      </c>
      <c r="FP3" s="323" t="s">
        <v>182</v>
      </c>
      <c r="FQ3" s="324" t="s">
        <v>15</v>
      </c>
      <c r="FR3" s="325" t="s">
        <v>422</v>
      </c>
      <c r="FS3" s="326"/>
      <c r="FT3" s="327" t="s">
        <v>423</v>
      </c>
      <c r="FU3" s="326"/>
      <c r="FV3" s="327" t="s">
        <v>1393</v>
      </c>
      <c r="FW3" s="326"/>
      <c r="FX3" s="329" t="s">
        <v>71</v>
      </c>
      <c r="FY3" s="323" t="s">
        <v>14</v>
      </c>
      <c r="FZ3" s="323" t="s">
        <v>779</v>
      </c>
      <c r="GA3" s="323" t="s">
        <v>185</v>
      </c>
      <c r="GB3" s="323" t="s">
        <v>182</v>
      </c>
      <c r="GC3" s="324" t="s">
        <v>15</v>
      </c>
      <c r="GD3" s="325" t="s">
        <v>422</v>
      </c>
      <c r="GE3" s="326"/>
      <c r="GF3" s="327" t="s">
        <v>423</v>
      </c>
      <c r="GG3" s="326"/>
      <c r="GH3" s="327" t="s">
        <v>1393</v>
      </c>
      <c r="GI3" s="326"/>
      <c r="GJ3" s="329" t="s">
        <v>71</v>
      </c>
      <c r="GK3" s="323" t="s">
        <v>14</v>
      </c>
      <c r="GL3" s="323" t="s">
        <v>779</v>
      </c>
      <c r="GM3" s="323" t="s">
        <v>185</v>
      </c>
      <c r="GN3" s="323" t="s">
        <v>182</v>
      </c>
      <c r="GO3" s="324" t="s">
        <v>15</v>
      </c>
      <c r="GP3" s="325" t="s">
        <v>422</v>
      </c>
      <c r="GQ3" s="326"/>
      <c r="GR3" s="327" t="s">
        <v>423</v>
      </c>
      <c r="GS3" s="326"/>
      <c r="GT3" s="327" t="s">
        <v>1393</v>
      </c>
      <c r="GU3" s="326"/>
      <c r="GV3" s="300"/>
      <c r="GW3" s="330"/>
      <c r="GX3" s="330"/>
      <c r="GY3" s="330"/>
      <c r="GZ3" s="330"/>
      <c r="HA3" s="330"/>
      <c r="HB3" s="330"/>
      <c r="HC3" s="330"/>
      <c r="HD3" s="330"/>
      <c r="HE3" s="330"/>
      <c r="HF3" s="330"/>
      <c r="HG3" s="330"/>
      <c r="HH3" s="330"/>
      <c r="HI3" s="330"/>
      <c r="HJ3" s="330"/>
      <c r="HK3" s="330"/>
      <c r="HL3" s="330"/>
      <c r="HM3" s="330"/>
      <c r="HN3" s="330"/>
      <c r="HO3" s="330"/>
      <c r="HP3" s="330"/>
      <c r="HQ3" s="330"/>
      <c r="HR3" s="330"/>
      <c r="HS3" s="330"/>
      <c r="HT3" s="330"/>
      <c r="HU3" s="330"/>
      <c r="HV3" s="330"/>
      <c r="HW3" s="330"/>
      <c r="HX3" s="330"/>
      <c r="HY3" s="330"/>
      <c r="HZ3" s="330"/>
      <c r="IA3" s="330"/>
      <c r="IB3" s="330"/>
      <c r="IC3" s="330"/>
      <c r="ID3" s="330"/>
      <c r="IE3" s="330"/>
      <c r="IF3" s="330"/>
      <c r="IG3" s="330"/>
      <c r="IH3" s="330"/>
      <c r="II3" s="330"/>
      <c r="IJ3" s="330"/>
      <c r="IK3" s="330"/>
      <c r="IL3" s="330"/>
      <c r="IM3" s="330"/>
      <c r="IN3" s="330"/>
      <c r="IO3" s="330" t="s">
        <v>1152</v>
      </c>
      <c r="IP3" s="300" t="s">
        <v>788</v>
      </c>
      <c r="IQ3" s="330"/>
      <c r="IR3" s="330"/>
      <c r="IS3" s="330"/>
      <c r="IT3" s="330"/>
      <c r="IU3" s="330"/>
      <c r="IV3" s="330"/>
      <c r="IW3" s="330"/>
      <c r="IX3" s="330"/>
      <c r="IY3" s="330"/>
      <c r="IZ3" s="330"/>
      <c r="JA3" s="330"/>
      <c r="JB3" s="330"/>
      <c r="JC3" s="330"/>
      <c r="JD3" s="330"/>
      <c r="JE3" s="330"/>
      <c r="JF3" s="330"/>
      <c r="JG3" s="330"/>
      <c r="JH3" s="330"/>
      <c r="JI3" s="330"/>
      <c r="JJ3" s="330"/>
      <c r="JK3" s="330"/>
      <c r="JL3" s="330"/>
      <c r="JM3" s="330"/>
      <c r="JN3" s="330"/>
      <c r="JO3" s="330"/>
      <c r="JP3" s="330"/>
      <c r="JQ3" s="330" t="s">
        <v>1152</v>
      </c>
      <c r="JR3" s="300" t="s">
        <v>788</v>
      </c>
      <c r="JS3" s="330"/>
      <c r="JT3" s="330"/>
      <c r="JU3" s="330"/>
      <c r="JV3" s="330"/>
      <c r="JW3" s="330"/>
      <c r="JX3" s="330"/>
      <c r="JY3" s="330"/>
      <c r="JZ3" s="330"/>
      <c r="KA3" s="330"/>
      <c r="KB3" s="330"/>
      <c r="KC3" s="330"/>
      <c r="KD3" s="330"/>
      <c r="KE3" s="330"/>
      <c r="KF3" s="330"/>
      <c r="KG3" s="330"/>
      <c r="KH3" s="330"/>
      <c r="KI3" s="330"/>
      <c r="KJ3" s="330"/>
      <c r="KK3" s="330"/>
      <c r="KL3" s="330"/>
      <c r="KM3" s="330"/>
      <c r="KN3" s="330"/>
      <c r="KO3" s="330"/>
      <c r="KP3" s="330"/>
      <c r="KQ3" s="330"/>
      <c r="KR3" s="330"/>
      <c r="KS3" s="330" t="s">
        <v>1152</v>
      </c>
      <c r="KT3" s="300" t="s">
        <v>788</v>
      </c>
      <c r="KU3" s="330"/>
      <c r="KV3" s="330"/>
      <c r="KW3" s="330"/>
      <c r="KX3" s="330"/>
      <c r="KY3" s="330"/>
      <c r="KZ3" s="330"/>
      <c r="LA3" s="330"/>
      <c r="LB3" s="330"/>
      <c r="LC3" s="331"/>
      <c r="LD3" s="334"/>
      <c r="LE3" s="334"/>
      <c r="LF3" s="334"/>
      <c r="LG3" s="334"/>
      <c r="LH3" s="307" t="s">
        <v>1161</v>
      </c>
      <c r="LI3" s="307"/>
      <c r="LJ3" s="333" t="s">
        <v>590</v>
      </c>
      <c r="LK3" s="361"/>
      <c r="LL3" s="361"/>
      <c r="LM3" s="361"/>
      <c r="LN3" s="362"/>
      <c r="LO3" s="307" t="s">
        <v>1161</v>
      </c>
      <c r="LP3" s="307"/>
      <c r="LQ3" s="333" t="s">
        <v>590</v>
      </c>
      <c r="LR3" s="361"/>
      <c r="LS3" s="361"/>
      <c r="LT3" s="361"/>
      <c r="LU3" s="362"/>
      <c r="LV3" s="334"/>
      <c r="LW3" s="334"/>
      <c r="LX3" s="334"/>
      <c r="LY3" s="334"/>
      <c r="LZ3" s="307" t="s">
        <v>1161</v>
      </c>
      <c r="MA3" s="307"/>
      <c r="MB3" s="333" t="s">
        <v>590</v>
      </c>
      <c r="MC3" s="361"/>
      <c r="MD3" s="361"/>
      <c r="ME3" s="361"/>
      <c r="MF3" s="362"/>
      <c r="MG3" s="307" t="s">
        <v>1161</v>
      </c>
      <c r="MH3" s="307"/>
      <c r="MI3" s="333" t="s">
        <v>590</v>
      </c>
      <c r="MJ3" s="361"/>
      <c r="MK3" s="361"/>
      <c r="ML3" s="361"/>
      <c r="MM3" s="362"/>
      <c r="MN3" s="334"/>
      <c r="MO3" s="334"/>
      <c r="MP3" s="334"/>
      <c r="MQ3" s="334"/>
      <c r="MR3" s="307" t="s">
        <v>1161</v>
      </c>
      <c r="MS3" s="307"/>
      <c r="MT3" s="333" t="s">
        <v>590</v>
      </c>
      <c r="MU3" s="361"/>
      <c r="MV3" s="361"/>
      <c r="MW3" s="361"/>
      <c r="MX3" s="362"/>
      <c r="MY3" s="307" t="s">
        <v>1161</v>
      </c>
      <c r="MZ3" s="307"/>
      <c r="NA3" s="333" t="s">
        <v>590</v>
      </c>
      <c r="NB3" s="361"/>
      <c r="NC3" s="361"/>
      <c r="ND3" s="361"/>
      <c r="NE3" s="362"/>
      <c r="NF3" s="334"/>
      <c r="NG3" s="334"/>
      <c r="NH3" s="334"/>
      <c r="NI3" s="334"/>
      <c r="NJ3" s="307" t="s">
        <v>1161</v>
      </c>
      <c r="NK3" s="307"/>
      <c r="NL3" s="333" t="s">
        <v>590</v>
      </c>
      <c r="NM3" s="361"/>
      <c r="NN3" s="361"/>
      <c r="NO3" s="361"/>
      <c r="NP3" s="362"/>
      <c r="NQ3" s="307" t="s">
        <v>1161</v>
      </c>
      <c r="NR3" s="307"/>
      <c r="NS3" s="333" t="s">
        <v>590</v>
      </c>
      <c r="NT3" s="361"/>
      <c r="NU3" s="361"/>
      <c r="NV3" s="361"/>
      <c r="NW3" s="362"/>
      <c r="NX3" s="334"/>
      <c r="NY3" s="334"/>
      <c r="NZ3" s="334"/>
      <c r="OA3" s="334"/>
      <c r="OB3" s="307" t="s">
        <v>1161</v>
      </c>
      <c r="OC3" s="307"/>
      <c r="OD3" s="333" t="s">
        <v>590</v>
      </c>
      <c r="OE3" s="361"/>
      <c r="OF3" s="361"/>
      <c r="OG3" s="361"/>
      <c r="OH3" s="362"/>
      <c r="OI3" s="307" t="s">
        <v>1161</v>
      </c>
      <c r="OJ3" s="307"/>
      <c r="OK3" s="333" t="s">
        <v>590</v>
      </c>
      <c r="OL3" s="361"/>
      <c r="OM3" s="361"/>
      <c r="ON3" s="361"/>
      <c r="OO3" s="362"/>
      <c r="OP3" s="334"/>
      <c r="OQ3" s="334"/>
      <c r="OR3" s="334"/>
      <c r="OS3" s="334"/>
      <c r="OT3" s="307" t="s">
        <v>1161</v>
      </c>
      <c r="OU3" s="307"/>
      <c r="OV3" s="333" t="s">
        <v>590</v>
      </c>
      <c r="OW3" s="361"/>
      <c r="OX3" s="361"/>
      <c r="OY3" s="361"/>
      <c r="OZ3" s="362"/>
      <c r="PA3" s="307" t="s">
        <v>1161</v>
      </c>
      <c r="PB3" s="307"/>
      <c r="PC3" s="333" t="s">
        <v>590</v>
      </c>
      <c r="PD3" s="361"/>
      <c r="PE3" s="361"/>
      <c r="PF3" s="361"/>
      <c r="PG3" s="362"/>
      <c r="PH3" s="334"/>
      <c r="PI3" s="334"/>
      <c r="PJ3" s="334"/>
      <c r="PK3" s="334"/>
      <c r="PL3" s="307" t="s">
        <v>1161</v>
      </c>
      <c r="PM3" s="307"/>
      <c r="PN3" s="333" t="s">
        <v>590</v>
      </c>
      <c r="PO3" s="361"/>
      <c r="PP3" s="361"/>
      <c r="PQ3" s="361"/>
      <c r="PR3" s="362"/>
      <c r="PS3" s="307" t="s">
        <v>1161</v>
      </c>
      <c r="PT3" s="307"/>
      <c r="PU3" s="333" t="s">
        <v>590</v>
      </c>
      <c r="PV3" s="361"/>
      <c r="PW3" s="361"/>
      <c r="PX3" s="361"/>
      <c r="PY3" s="362"/>
      <c r="PZ3" s="334"/>
      <c r="QA3" s="334"/>
      <c r="QB3" s="334"/>
      <c r="QC3" s="334"/>
      <c r="QD3" s="307" t="s">
        <v>1161</v>
      </c>
      <c r="QE3" s="307"/>
      <c r="QF3" s="333" t="s">
        <v>590</v>
      </c>
      <c r="QG3" s="361"/>
      <c r="QH3" s="361"/>
      <c r="QI3" s="361"/>
      <c r="QJ3" s="362"/>
      <c r="QK3" s="307" t="s">
        <v>1161</v>
      </c>
      <c r="QL3" s="307"/>
      <c r="QM3" s="333" t="s">
        <v>590</v>
      </c>
      <c r="QN3" s="361"/>
      <c r="QO3" s="361"/>
      <c r="QP3" s="361"/>
      <c r="QQ3" s="362"/>
      <c r="QR3" s="334"/>
      <c r="QS3" s="334"/>
      <c r="QT3" s="334"/>
      <c r="QU3" s="334"/>
      <c r="QV3" s="307" t="s">
        <v>1161</v>
      </c>
      <c r="QW3" s="307"/>
      <c r="QX3" s="333" t="s">
        <v>590</v>
      </c>
      <c r="QY3" s="361"/>
      <c r="QZ3" s="361"/>
      <c r="RA3" s="361"/>
      <c r="RB3" s="362"/>
      <c r="RC3" s="307" t="s">
        <v>1161</v>
      </c>
      <c r="RD3" s="307"/>
      <c r="RE3" s="333" t="s">
        <v>590</v>
      </c>
      <c r="RF3" s="361"/>
      <c r="RG3" s="361"/>
      <c r="RH3" s="361"/>
      <c r="RI3" s="362"/>
      <c r="RJ3" s="334"/>
      <c r="RK3" s="334"/>
      <c r="RL3" s="334"/>
      <c r="RM3" s="334"/>
      <c r="RN3" s="307" t="s">
        <v>1161</v>
      </c>
      <c r="RO3" s="307"/>
      <c r="RP3" s="333" t="s">
        <v>590</v>
      </c>
      <c r="RQ3" s="361"/>
      <c r="RR3" s="361"/>
      <c r="RS3" s="361"/>
      <c r="RT3" s="362"/>
      <c r="RU3" s="307" t="s">
        <v>1161</v>
      </c>
      <c r="RV3" s="307"/>
      <c r="RW3" s="333" t="s">
        <v>590</v>
      </c>
      <c r="RX3" s="361"/>
      <c r="RY3" s="361"/>
      <c r="RZ3" s="361"/>
      <c r="SA3" s="362"/>
      <c r="SB3" s="307" t="s">
        <v>101</v>
      </c>
      <c r="SC3" s="307" t="s">
        <v>102</v>
      </c>
      <c r="SD3" s="307" t="s">
        <v>23</v>
      </c>
      <c r="SE3" s="307" t="s">
        <v>572</v>
      </c>
      <c r="SF3" s="307" t="s">
        <v>571</v>
      </c>
      <c r="SG3" s="307" t="s">
        <v>615</v>
      </c>
      <c r="SH3" s="307" t="s">
        <v>614</v>
      </c>
      <c r="SI3" s="307" t="s">
        <v>31</v>
      </c>
      <c r="SJ3" s="307" t="s">
        <v>32</v>
      </c>
      <c r="SK3" s="307" t="s">
        <v>33</v>
      </c>
      <c r="SL3" s="307" t="s">
        <v>34</v>
      </c>
      <c r="SM3" s="306" t="s">
        <v>789</v>
      </c>
      <c r="SN3" s="332"/>
      <c r="SO3" s="306" t="s">
        <v>790</v>
      </c>
      <c r="SP3" s="333" t="s">
        <v>791</v>
      </c>
      <c r="SQ3" s="307" t="s">
        <v>56</v>
      </c>
      <c r="SR3" s="307" t="s">
        <v>792</v>
      </c>
      <c r="SS3" s="307" t="s">
        <v>559</v>
      </c>
      <c r="ST3" s="307" t="s">
        <v>1333</v>
      </c>
      <c r="SU3" s="307" t="s">
        <v>1334</v>
      </c>
      <c r="SV3" s="307" t="s">
        <v>1335</v>
      </c>
      <c r="SW3" s="307" t="s">
        <v>1336</v>
      </c>
      <c r="SX3" s="307" t="s">
        <v>56</v>
      </c>
      <c r="SY3" s="307" t="s">
        <v>792</v>
      </c>
      <c r="SZ3" s="307" t="s">
        <v>559</v>
      </c>
      <c r="TA3" s="307" t="s">
        <v>1333</v>
      </c>
      <c r="TB3" s="307" t="s">
        <v>1334</v>
      </c>
      <c r="TC3" s="307" t="s">
        <v>1335</v>
      </c>
      <c r="TD3" s="307" t="s">
        <v>1336</v>
      </c>
      <c r="TE3" s="307" t="s">
        <v>56</v>
      </c>
      <c r="TF3" s="307" t="s">
        <v>792</v>
      </c>
      <c r="TG3" s="307" t="s">
        <v>559</v>
      </c>
      <c r="TH3" s="307" t="s">
        <v>1333</v>
      </c>
      <c r="TI3" s="307" t="s">
        <v>1334</v>
      </c>
      <c r="TJ3" s="307" t="s">
        <v>1335</v>
      </c>
      <c r="TK3" s="307" t="s">
        <v>1336</v>
      </c>
      <c r="TL3" s="307" t="s">
        <v>56</v>
      </c>
      <c r="TM3" s="307" t="s">
        <v>792</v>
      </c>
      <c r="TN3" s="307" t="s">
        <v>559</v>
      </c>
      <c r="TO3" s="307" t="s">
        <v>1333</v>
      </c>
      <c r="TP3" s="307" t="s">
        <v>1334</v>
      </c>
      <c r="TQ3" s="307" t="s">
        <v>1335</v>
      </c>
      <c r="TR3" s="307" t="s">
        <v>1336</v>
      </c>
      <c r="TS3" s="307" t="s">
        <v>56</v>
      </c>
      <c r="TT3" s="307" t="s">
        <v>792</v>
      </c>
      <c r="TU3" s="307" t="s">
        <v>559</v>
      </c>
      <c r="TV3" s="307" t="s">
        <v>1333</v>
      </c>
      <c r="TW3" s="307" t="s">
        <v>1334</v>
      </c>
      <c r="TX3" s="307" t="s">
        <v>1335</v>
      </c>
      <c r="TY3" s="307" t="s">
        <v>1336</v>
      </c>
      <c r="TZ3" s="307" t="s">
        <v>56</v>
      </c>
      <c r="UA3" s="307" t="s">
        <v>792</v>
      </c>
      <c r="UB3" s="307" t="s">
        <v>559</v>
      </c>
      <c r="UC3" s="307" t="s">
        <v>1333</v>
      </c>
      <c r="UD3" s="307" t="s">
        <v>1334</v>
      </c>
      <c r="UE3" s="307" t="s">
        <v>1335</v>
      </c>
      <c r="UF3" s="307" t="s">
        <v>1336</v>
      </c>
      <c r="UG3" s="307" t="s">
        <v>56</v>
      </c>
      <c r="UH3" s="307" t="s">
        <v>792</v>
      </c>
      <c r="UI3" s="307" t="s">
        <v>559</v>
      </c>
      <c r="UJ3" s="307" t="s">
        <v>1333</v>
      </c>
      <c r="UK3" s="307" t="s">
        <v>1334</v>
      </c>
      <c r="UL3" s="307" t="s">
        <v>1335</v>
      </c>
      <c r="UM3" s="307" t="s">
        <v>1336</v>
      </c>
      <c r="UN3" s="307" t="s">
        <v>56</v>
      </c>
      <c r="UO3" s="307" t="s">
        <v>792</v>
      </c>
      <c r="UP3" s="307" t="s">
        <v>559</v>
      </c>
      <c r="UQ3" s="307" t="s">
        <v>1333</v>
      </c>
      <c r="UR3" s="307" t="s">
        <v>1334</v>
      </c>
      <c r="US3" s="307" t="s">
        <v>1335</v>
      </c>
      <c r="UT3" s="307" t="s">
        <v>1336</v>
      </c>
      <c r="UU3" s="307" t="s">
        <v>56</v>
      </c>
      <c r="UV3" s="307" t="s">
        <v>792</v>
      </c>
      <c r="UW3" s="307" t="s">
        <v>559</v>
      </c>
      <c r="UX3" s="307" t="s">
        <v>1333</v>
      </c>
      <c r="UY3" s="307" t="s">
        <v>1334</v>
      </c>
      <c r="UZ3" s="307" t="s">
        <v>1335</v>
      </c>
      <c r="VA3" s="307" t="s">
        <v>1336</v>
      </c>
      <c r="VB3" s="307" t="s">
        <v>56</v>
      </c>
      <c r="VC3" s="307" t="s">
        <v>792</v>
      </c>
      <c r="VD3" s="307" t="s">
        <v>559</v>
      </c>
      <c r="VE3" s="307" t="s">
        <v>1333</v>
      </c>
      <c r="VF3" s="307" t="s">
        <v>1334</v>
      </c>
      <c r="VG3" s="307" t="s">
        <v>1335</v>
      </c>
      <c r="VH3" s="307" t="s">
        <v>1336</v>
      </c>
      <c r="VI3" s="304"/>
      <c r="VJ3" s="334"/>
      <c r="VK3" s="334"/>
      <c r="VL3" s="304"/>
      <c r="VM3" s="304"/>
      <c r="VN3" s="304"/>
      <c r="VO3" s="308" t="s">
        <v>249</v>
      </c>
      <c r="VP3" s="312" t="s">
        <v>189</v>
      </c>
      <c r="VQ3" s="312" t="s">
        <v>224</v>
      </c>
      <c r="VR3" s="312" t="s">
        <v>191</v>
      </c>
      <c r="VS3" s="312" t="s">
        <v>226</v>
      </c>
      <c r="VT3" s="312" t="s">
        <v>193</v>
      </c>
      <c r="VU3" s="312" t="s">
        <v>194</v>
      </c>
      <c r="VV3" s="312" t="s">
        <v>793</v>
      </c>
      <c r="VW3" s="336"/>
      <c r="VX3" s="312" t="s">
        <v>794</v>
      </c>
      <c r="VY3" s="312" t="s">
        <v>232</v>
      </c>
      <c r="VZ3" s="308" t="s">
        <v>233</v>
      </c>
      <c r="WA3" s="312" t="s">
        <v>795</v>
      </c>
      <c r="WB3" s="312" t="s">
        <v>796</v>
      </c>
      <c r="WC3" s="312" t="s">
        <v>797</v>
      </c>
      <c r="WD3" s="312" t="s">
        <v>798</v>
      </c>
      <c r="WE3" s="312" t="s">
        <v>799</v>
      </c>
      <c r="WF3" s="312" t="s">
        <v>800</v>
      </c>
      <c r="WG3" s="312" t="s">
        <v>239</v>
      </c>
      <c r="WH3" s="312" t="s">
        <v>801</v>
      </c>
      <c r="WI3" s="312" t="s">
        <v>241</v>
      </c>
      <c r="WJ3" s="312" t="s">
        <v>242</v>
      </c>
      <c r="WK3" s="312" t="s">
        <v>243</v>
      </c>
      <c r="WL3" s="312" t="s">
        <v>802</v>
      </c>
      <c r="WM3" s="308" t="s">
        <v>117</v>
      </c>
      <c r="WN3" s="335"/>
      <c r="WO3" s="336"/>
      <c r="WP3" s="336"/>
      <c r="WQ3" s="336"/>
      <c r="WR3" s="312" t="s">
        <v>91</v>
      </c>
      <c r="WS3" s="308" t="s">
        <v>103</v>
      </c>
      <c r="WT3" s="310"/>
      <c r="WU3" s="310" t="s">
        <v>803</v>
      </c>
      <c r="WV3" s="310" t="s">
        <v>804</v>
      </c>
      <c r="WW3" s="310" t="s">
        <v>805</v>
      </c>
      <c r="WX3" s="310" t="s">
        <v>259</v>
      </c>
      <c r="WY3" s="310" t="s">
        <v>803</v>
      </c>
      <c r="WZ3" s="310" t="s">
        <v>804</v>
      </c>
      <c r="XA3" s="310" t="s">
        <v>805</v>
      </c>
      <c r="XB3" s="310" t="s">
        <v>259</v>
      </c>
      <c r="XC3" s="310" t="s">
        <v>803</v>
      </c>
      <c r="XD3" s="310" t="s">
        <v>804</v>
      </c>
      <c r="XE3" s="310" t="s">
        <v>805</v>
      </c>
      <c r="XF3" s="310" t="s">
        <v>259</v>
      </c>
      <c r="XG3" s="310" t="s">
        <v>803</v>
      </c>
      <c r="XH3" s="310" t="s">
        <v>804</v>
      </c>
      <c r="XI3" s="310" t="s">
        <v>805</v>
      </c>
      <c r="XJ3" s="310" t="s">
        <v>259</v>
      </c>
      <c r="XK3" s="310" t="s">
        <v>803</v>
      </c>
      <c r="XL3" s="310" t="s">
        <v>804</v>
      </c>
      <c r="XM3" s="310" t="s">
        <v>805</v>
      </c>
      <c r="XN3" s="310" t="s">
        <v>259</v>
      </c>
      <c r="XO3" s="312" t="s">
        <v>144</v>
      </c>
      <c r="XP3" s="312" t="s">
        <v>145</v>
      </c>
      <c r="XQ3" s="312" t="s">
        <v>146</v>
      </c>
      <c r="XR3" s="312" t="s">
        <v>806</v>
      </c>
      <c r="XS3" s="312" t="s">
        <v>148</v>
      </c>
      <c r="XT3" s="312" t="s">
        <v>807</v>
      </c>
      <c r="XU3" s="312" t="s">
        <v>144</v>
      </c>
      <c r="XV3" s="312" t="s">
        <v>145</v>
      </c>
      <c r="XW3" s="312" t="s">
        <v>146</v>
      </c>
      <c r="XX3" s="312" t="s">
        <v>806</v>
      </c>
      <c r="XY3" s="312" t="s">
        <v>148</v>
      </c>
      <c r="XZ3" s="312" t="s">
        <v>807</v>
      </c>
      <c r="YA3" s="312" t="s">
        <v>144</v>
      </c>
      <c r="YB3" s="312" t="s">
        <v>145</v>
      </c>
      <c r="YC3" s="312" t="s">
        <v>146</v>
      </c>
      <c r="YD3" s="312" t="s">
        <v>806</v>
      </c>
      <c r="YE3" s="312" t="s">
        <v>148</v>
      </c>
      <c r="YF3" s="312" t="s">
        <v>807</v>
      </c>
      <c r="YG3" s="312" t="s">
        <v>144</v>
      </c>
      <c r="YH3" s="312" t="s">
        <v>145</v>
      </c>
      <c r="YI3" s="312" t="s">
        <v>146</v>
      </c>
      <c r="YJ3" s="312" t="s">
        <v>806</v>
      </c>
      <c r="YK3" s="312" t="s">
        <v>148</v>
      </c>
      <c r="YL3" s="312" t="s">
        <v>807</v>
      </c>
      <c r="YM3" s="312" t="s">
        <v>144</v>
      </c>
      <c r="YN3" s="312" t="s">
        <v>145</v>
      </c>
      <c r="YO3" s="312" t="s">
        <v>146</v>
      </c>
      <c r="YP3" s="312" t="s">
        <v>806</v>
      </c>
      <c r="YQ3" s="312" t="s">
        <v>148</v>
      </c>
      <c r="YR3" s="312" t="s">
        <v>807</v>
      </c>
      <c r="YS3" s="312" t="s">
        <v>144</v>
      </c>
      <c r="YT3" s="312" t="s">
        <v>145</v>
      </c>
      <c r="YU3" s="312" t="s">
        <v>146</v>
      </c>
      <c r="YV3" s="312" t="s">
        <v>806</v>
      </c>
      <c r="YW3" s="312" t="s">
        <v>148</v>
      </c>
      <c r="YX3" s="312" t="s">
        <v>807</v>
      </c>
      <c r="YY3" s="312" t="s">
        <v>144</v>
      </c>
      <c r="YZ3" s="312" t="s">
        <v>145</v>
      </c>
      <c r="ZA3" s="312" t="s">
        <v>146</v>
      </c>
      <c r="ZB3" s="312" t="s">
        <v>806</v>
      </c>
      <c r="ZC3" s="312" t="s">
        <v>148</v>
      </c>
      <c r="ZD3" s="312" t="s">
        <v>807</v>
      </c>
      <c r="ZE3" s="312" t="s">
        <v>144</v>
      </c>
      <c r="ZF3" s="312" t="s">
        <v>145</v>
      </c>
      <c r="ZG3" s="312" t="s">
        <v>146</v>
      </c>
      <c r="ZH3" s="312" t="s">
        <v>806</v>
      </c>
      <c r="ZI3" s="312" t="s">
        <v>148</v>
      </c>
      <c r="ZJ3" s="312" t="s">
        <v>807</v>
      </c>
      <c r="ZK3" s="312" t="s">
        <v>144</v>
      </c>
      <c r="ZL3" s="312" t="s">
        <v>145</v>
      </c>
      <c r="ZM3" s="312" t="s">
        <v>146</v>
      </c>
      <c r="ZN3" s="312" t="s">
        <v>806</v>
      </c>
      <c r="ZO3" s="312" t="s">
        <v>148</v>
      </c>
      <c r="ZP3" s="312" t="s">
        <v>807</v>
      </c>
      <c r="ZQ3" s="312" t="s">
        <v>144</v>
      </c>
      <c r="ZR3" s="312" t="s">
        <v>145</v>
      </c>
      <c r="ZS3" s="312" t="s">
        <v>146</v>
      </c>
      <c r="ZT3" s="312" t="s">
        <v>806</v>
      </c>
      <c r="ZU3" s="312" t="s">
        <v>148</v>
      </c>
      <c r="ZV3" s="312" t="s">
        <v>807</v>
      </c>
      <c r="ZW3" s="312" t="s">
        <v>144</v>
      </c>
      <c r="ZX3" s="312" t="s">
        <v>145</v>
      </c>
      <c r="ZY3" s="312" t="s">
        <v>146</v>
      </c>
      <c r="ZZ3" s="312" t="s">
        <v>806</v>
      </c>
      <c r="AAA3" s="312" t="s">
        <v>148</v>
      </c>
      <c r="AAB3" s="312" t="s">
        <v>807</v>
      </c>
      <c r="AAC3" s="312" t="s">
        <v>144</v>
      </c>
      <c r="AAD3" s="312" t="s">
        <v>145</v>
      </c>
      <c r="AAE3" s="312" t="s">
        <v>146</v>
      </c>
      <c r="AAF3" s="312" t="s">
        <v>806</v>
      </c>
      <c r="AAG3" s="312" t="s">
        <v>148</v>
      </c>
      <c r="AAH3" s="337" t="s">
        <v>807</v>
      </c>
      <c r="AAI3" s="316" t="s">
        <v>706</v>
      </c>
    </row>
    <row r="4" spans="1:711" s="355" customFormat="1" ht="49.5">
      <c r="A4" s="338"/>
      <c r="B4" s="338"/>
      <c r="C4" s="338"/>
      <c r="D4" s="338"/>
      <c r="E4" s="338"/>
      <c r="F4" s="338"/>
      <c r="G4" s="338"/>
      <c r="H4" s="338"/>
      <c r="I4" s="338"/>
      <c r="J4" s="338"/>
      <c r="K4" s="338"/>
      <c r="L4" s="338"/>
      <c r="M4" s="338"/>
      <c r="N4" s="338"/>
      <c r="O4" s="338"/>
      <c r="P4" s="338"/>
      <c r="Q4" s="338"/>
      <c r="R4" s="338"/>
      <c r="S4" s="339" t="s">
        <v>143</v>
      </c>
      <c r="T4" s="339" t="s">
        <v>808</v>
      </c>
      <c r="U4" s="339" t="s">
        <v>181</v>
      </c>
      <c r="V4" s="340" t="s">
        <v>809</v>
      </c>
      <c r="W4" s="341" t="s">
        <v>810</v>
      </c>
      <c r="X4" s="340" t="s">
        <v>811</v>
      </c>
      <c r="Y4" s="341" t="s">
        <v>812</v>
      </c>
      <c r="Z4" s="340" t="s">
        <v>158</v>
      </c>
      <c r="AA4" s="341" t="s">
        <v>162</v>
      </c>
      <c r="AB4" s="340" t="s">
        <v>813</v>
      </c>
      <c r="AC4" s="341" t="s">
        <v>814</v>
      </c>
      <c r="AD4" s="367" t="s">
        <v>815</v>
      </c>
      <c r="AE4" s="295"/>
      <c r="AF4" s="342"/>
      <c r="AG4" s="342"/>
      <c r="AH4" s="342"/>
      <c r="AI4" s="342"/>
      <c r="AJ4" s="342"/>
      <c r="AK4" s="342"/>
      <c r="AL4" s="342"/>
      <c r="AM4" s="342"/>
      <c r="AN4" s="342"/>
      <c r="AO4" s="342"/>
      <c r="AP4" s="342"/>
      <c r="AQ4" s="342"/>
      <c r="AR4" s="342"/>
      <c r="AS4" s="342"/>
      <c r="AT4" s="342"/>
      <c r="AU4" s="342"/>
      <c r="AV4" s="342"/>
      <c r="AW4" s="342"/>
      <c r="AX4" s="342"/>
      <c r="AY4" s="342"/>
      <c r="AZ4" s="342"/>
      <c r="BA4" s="342"/>
      <c r="BB4" s="342"/>
      <c r="BC4" s="342"/>
      <c r="BD4" s="295"/>
      <c r="BE4" s="342"/>
      <c r="BF4" s="342"/>
      <c r="BG4" s="342"/>
      <c r="BH4" s="342"/>
      <c r="BI4" s="295"/>
      <c r="BJ4" s="343" t="s">
        <v>816</v>
      </c>
      <c r="BK4" s="343" t="s">
        <v>817</v>
      </c>
      <c r="BL4" s="343" t="s">
        <v>816</v>
      </c>
      <c r="BM4" s="343" t="s">
        <v>817</v>
      </c>
      <c r="BN4" s="343" t="s">
        <v>816</v>
      </c>
      <c r="BO4" s="343" t="s">
        <v>817</v>
      </c>
      <c r="BP4" s="295"/>
      <c r="BQ4" s="342"/>
      <c r="BR4" s="342"/>
      <c r="BS4" s="342"/>
      <c r="BT4" s="342"/>
      <c r="BU4" s="342"/>
      <c r="BV4" s="342"/>
      <c r="BW4" s="342"/>
      <c r="BX4" s="342"/>
      <c r="BY4" s="342"/>
      <c r="BZ4" s="342"/>
      <c r="CA4" s="342"/>
      <c r="CB4" s="342"/>
      <c r="CC4" s="342"/>
      <c r="CD4" s="342"/>
      <c r="CE4" s="342"/>
      <c r="CF4" s="342"/>
      <c r="CG4" s="342"/>
      <c r="CH4" s="342"/>
      <c r="CI4" s="342"/>
      <c r="CJ4" s="342"/>
      <c r="CK4" s="342"/>
      <c r="CL4" s="342"/>
      <c r="CM4" s="342"/>
      <c r="CN4" s="342"/>
      <c r="CO4" s="295"/>
      <c r="CP4" s="342"/>
      <c r="CQ4" s="342"/>
      <c r="CR4" s="342"/>
      <c r="CS4" s="342"/>
      <c r="CT4" s="295"/>
      <c r="CU4" s="343" t="s">
        <v>816</v>
      </c>
      <c r="CV4" s="343" t="s">
        <v>817</v>
      </c>
      <c r="CW4" s="343" t="s">
        <v>816</v>
      </c>
      <c r="CX4" s="343" t="s">
        <v>817</v>
      </c>
      <c r="CY4" s="343" t="s">
        <v>816</v>
      </c>
      <c r="CZ4" s="343" t="s">
        <v>817</v>
      </c>
      <c r="DA4" s="344"/>
      <c r="DB4" s="342"/>
      <c r="DC4" s="343" t="s">
        <v>6</v>
      </c>
      <c r="DD4" s="343" t="s">
        <v>7</v>
      </c>
      <c r="DE4" s="343" t="s">
        <v>183</v>
      </c>
      <c r="DF4" s="343" t="s">
        <v>186</v>
      </c>
      <c r="DG4" s="343" t="s">
        <v>785</v>
      </c>
      <c r="DH4" s="343" t="s">
        <v>786</v>
      </c>
      <c r="DI4" s="344"/>
      <c r="DJ4" s="342"/>
      <c r="DK4" s="343" t="s">
        <v>6</v>
      </c>
      <c r="DL4" s="343" t="s">
        <v>7</v>
      </c>
      <c r="DM4" s="343" t="s">
        <v>183</v>
      </c>
      <c r="DN4" s="343" t="s">
        <v>186</v>
      </c>
      <c r="DO4" s="343" t="s">
        <v>785</v>
      </c>
      <c r="DP4" s="343" t="s">
        <v>786</v>
      </c>
      <c r="DQ4" s="344"/>
      <c r="DR4" s="342"/>
      <c r="DS4" s="343" t="s">
        <v>6</v>
      </c>
      <c r="DT4" s="343" t="s">
        <v>7</v>
      </c>
      <c r="DU4" s="343" t="s">
        <v>183</v>
      </c>
      <c r="DV4" s="343" t="s">
        <v>186</v>
      </c>
      <c r="DW4" s="343" t="s">
        <v>785</v>
      </c>
      <c r="DX4" s="343" t="s">
        <v>786</v>
      </c>
      <c r="DY4" s="344"/>
      <c r="DZ4" s="342"/>
      <c r="EA4" s="343" t="s">
        <v>6</v>
      </c>
      <c r="EB4" s="343" t="s">
        <v>7</v>
      </c>
      <c r="EC4" s="343" t="s">
        <v>183</v>
      </c>
      <c r="ED4" s="343" t="s">
        <v>186</v>
      </c>
      <c r="EE4" s="343" t="s">
        <v>785</v>
      </c>
      <c r="EF4" s="343" t="s">
        <v>786</v>
      </c>
      <c r="EG4" s="344"/>
      <c r="EH4" s="342"/>
      <c r="EI4" s="343" t="s">
        <v>6</v>
      </c>
      <c r="EJ4" s="343" t="s">
        <v>7</v>
      </c>
      <c r="EK4" s="343" t="s">
        <v>183</v>
      </c>
      <c r="EL4" s="343" t="s">
        <v>186</v>
      </c>
      <c r="EM4" s="343" t="s">
        <v>785</v>
      </c>
      <c r="EN4" s="343" t="s">
        <v>786</v>
      </c>
      <c r="EO4" s="342"/>
      <c r="EP4" s="342"/>
      <c r="EQ4" s="342"/>
      <c r="ER4" s="342"/>
      <c r="ES4" s="342"/>
      <c r="ET4" s="342"/>
      <c r="EU4" s="342"/>
      <c r="EV4" s="342"/>
      <c r="EW4" s="342"/>
      <c r="EX4" s="342"/>
      <c r="EY4" s="295"/>
      <c r="EZ4" s="295"/>
      <c r="FA4" s="342"/>
      <c r="FB4" s="342"/>
      <c r="FC4" s="342"/>
      <c r="FD4" s="342"/>
      <c r="FE4" s="295"/>
      <c r="FF4" s="343" t="s">
        <v>816</v>
      </c>
      <c r="FG4" s="343" t="s">
        <v>817</v>
      </c>
      <c r="FH4" s="343" t="s">
        <v>816</v>
      </c>
      <c r="FI4" s="343" t="s">
        <v>817</v>
      </c>
      <c r="FJ4" s="343" t="s">
        <v>816</v>
      </c>
      <c r="FK4" s="343" t="s">
        <v>817</v>
      </c>
      <c r="FL4" s="295"/>
      <c r="FM4" s="342"/>
      <c r="FN4" s="342"/>
      <c r="FO4" s="342"/>
      <c r="FP4" s="342"/>
      <c r="FQ4" s="295"/>
      <c r="FR4" s="343" t="s">
        <v>816</v>
      </c>
      <c r="FS4" s="343" t="s">
        <v>817</v>
      </c>
      <c r="FT4" s="343" t="s">
        <v>816</v>
      </c>
      <c r="FU4" s="343" t="s">
        <v>817</v>
      </c>
      <c r="FV4" s="343" t="s">
        <v>816</v>
      </c>
      <c r="FW4" s="343" t="s">
        <v>817</v>
      </c>
      <c r="FX4" s="295"/>
      <c r="FY4" s="342"/>
      <c r="FZ4" s="342"/>
      <c r="GA4" s="342"/>
      <c r="GB4" s="342"/>
      <c r="GC4" s="295"/>
      <c r="GD4" s="343" t="s">
        <v>816</v>
      </c>
      <c r="GE4" s="343" t="s">
        <v>817</v>
      </c>
      <c r="GF4" s="343" t="s">
        <v>816</v>
      </c>
      <c r="GG4" s="343" t="s">
        <v>817</v>
      </c>
      <c r="GH4" s="343" t="s">
        <v>816</v>
      </c>
      <c r="GI4" s="343" t="s">
        <v>817</v>
      </c>
      <c r="GJ4" s="295"/>
      <c r="GK4" s="342"/>
      <c r="GL4" s="342"/>
      <c r="GM4" s="342"/>
      <c r="GN4" s="342"/>
      <c r="GO4" s="295"/>
      <c r="GP4" s="343" t="s">
        <v>816</v>
      </c>
      <c r="GQ4" s="343" t="s">
        <v>817</v>
      </c>
      <c r="GR4" s="343" t="s">
        <v>816</v>
      </c>
      <c r="GS4" s="343" t="s">
        <v>817</v>
      </c>
      <c r="GT4" s="343" t="s">
        <v>816</v>
      </c>
      <c r="GU4" s="343" t="s">
        <v>817</v>
      </c>
      <c r="GV4" s="345"/>
      <c r="GW4" s="345"/>
      <c r="GX4" s="345"/>
      <c r="GY4" s="345"/>
      <c r="GZ4" s="345"/>
      <c r="HA4" s="345"/>
      <c r="HB4" s="345"/>
      <c r="HC4" s="345"/>
      <c r="HD4" s="345"/>
      <c r="HE4" s="345"/>
      <c r="HF4" s="345"/>
      <c r="HG4" s="345"/>
      <c r="HH4" s="345"/>
      <c r="HI4" s="345"/>
      <c r="HJ4" s="345"/>
      <c r="HK4" s="345"/>
      <c r="HL4" s="345"/>
      <c r="HM4" s="345"/>
      <c r="HN4" s="345"/>
      <c r="HO4" s="345"/>
      <c r="HP4" s="345"/>
      <c r="HQ4" s="345"/>
      <c r="HR4" s="345"/>
      <c r="HS4" s="345"/>
      <c r="HT4" s="345"/>
      <c r="HU4" s="345"/>
      <c r="HV4" s="345"/>
      <c r="HW4" s="345"/>
      <c r="HX4" s="345"/>
      <c r="HY4" s="345"/>
      <c r="HZ4" s="345"/>
      <c r="IA4" s="345"/>
      <c r="IB4" s="345"/>
      <c r="IC4" s="345"/>
      <c r="ID4" s="345"/>
      <c r="IE4" s="345"/>
      <c r="IF4" s="345"/>
      <c r="IG4" s="345"/>
      <c r="IH4" s="345"/>
      <c r="II4" s="345"/>
      <c r="IJ4" s="345"/>
      <c r="IK4" s="345"/>
      <c r="IL4" s="345"/>
      <c r="IM4" s="345"/>
      <c r="IN4" s="345"/>
      <c r="IO4" s="345"/>
      <c r="IP4" s="345"/>
      <c r="IQ4" s="345"/>
      <c r="IR4" s="345"/>
      <c r="IS4" s="345"/>
      <c r="IT4" s="345"/>
      <c r="IU4" s="345"/>
      <c r="IV4" s="345"/>
      <c r="IW4" s="345"/>
      <c r="IX4" s="345"/>
      <c r="IY4" s="345"/>
      <c r="IZ4" s="345"/>
      <c r="JA4" s="345"/>
      <c r="JB4" s="345"/>
      <c r="JC4" s="345"/>
      <c r="JD4" s="345"/>
      <c r="JE4" s="345"/>
      <c r="JF4" s="345"/>
      <c r="JG4" s="345"/>
      <c r="JH4" s="345"/>
      <c r="JI4" s="345"/>
      <c r="JJ4" s="345"/>
      <c r="JK4" s="345"/>
      <c r="JL4" s="345"/>
      <c r="JM4" s="345"/>
      <c r="JN4" s="345"/>
      <c r="JO4" s="345"/>
      <c r="JP4" s="345"/>
      <c r="JQ4" s="345"/>
      <c r="JR4" s="345"/>
      <c r="JS4" s="345"/>
      <c r="JT4" s="345"/>
      <c r="JU4" s="345"/>
      <c r="JV4" s="345"/>
      <c r="JW4" s="345"/>
      <c r="JX4" s="345"/>
      <c r="JY4" s="345"/>
      <c r="JZ4" s="345"/>
      <c r="KA4" s="345"/>
      <c r="KB4" s="345"/>
      <c r="KC4" s="345"/>
      <c r="KD4" s="345"/>
      <c r="KE4" s="345"/>
      <c r="KF4" s="345"/>
      <c r="KG4" s="345"/>
      <c r="KH4" s="345"/>
      <c r="KI4" s="345"/>
      <c r="KJ4" s="345"/>
      <c r="KK4" s="345"/>
      <c r="KL4" s="345"/>
      <c r="KM4" s="345"/>
      <c r="KN4" s="345"/>
      <c r="KO4" s="345"/>
      <c r="KP4" s="345"/>
      <c r="KQ4" s="345"/>
      <c r="KR4" s="345"/>
      <c r="KS4" s="345"/>
      <c r="KT4" s="345"/>
      <c r="KU4" s="345"/>
      <c r="KV4" s="345"/>
      <c r="KW4" s="345"/>
      <c r="KX4" s="345"/>
      <c r="KY4" s="345"/>
      <c r="KZ4" s="345"/>
      <c r="LA4" s="345"/>
      <c r="LB4" s="345"/>
      <c r="LC4" s="346"/>
      <c r="LD4" s="347"/>
      <c r="LE4" s="347"/>
      <c r="LF4" s="347"/>
      <c r="LG4" s="347"/>
      <c r="LH4" s="348" t="s">
        <v>1160</v>
      </c>
      <c r="LI4" s="348" t="s">
        <v>589</v>
      </c>
      <c r="LJ4" s="347" t="s">
        <v>1162</v>
      </c>
      <c r="LK4" s="347" t="s">
        <v>592</v>
      </c>
      <c r="LL4" s="347" t="s">
        <v>591</v>
      </c>
      <c r="LM4" s="347" t="s">
        <v>1163</v>
      </c>
      <c r="LN4" s="347" t="s">
        <v>592</v>
      </c>
      <c r="LO4" s="348" t="s">
        <v>1160</v>
      </c>
      <c r="LP4" s="348" t="s">
        <v>589</v>
      </c>
      <c r="LQ4" s="347" t="s">
        <v>1162</v>
      </c>
      <c r="LR4" s="347" t="s">
        <v>592</v>
      </c>
      <c r="LS4" s="347" t="s">
        <v>591</v>
      </c>
      <c r="LT4" s="347" t="s">
        <v>1163</v>
      </c>
      <c r="LU4" s="347" t="s">
        <v>592</v>
      </c>
      <c r="LV4" s="347"/>
      <c r="LW4" s="347"/>
      <c r="LX4" s="347"/>
      <c r="LY4" s="347"/>
      <c r="LZ4" s="348" t="s">
        <v>1160</v>
      </c>
      <c r="MA4" s="348" t="s">
        <v>589</v>
      </c>
      <c r="MB4" s="347" t="s">
        <v>1162</v>
      </c>
      <c r="MC4" s="347" t="s">
        <v>592</v>
      </c>
      <c r="MD4" s="347" t="s">
        <v>591</v>
      </c>
      <c r="ME4" s="347" t="s">
        <v>1163</v>
      </c>
      <c r="MF4" s="347" t="s">
        <v>592</v>
      </c>
      <c r="MG4" s="348" t="s">
        <v>1160</v>
      </c>
      <c r="MH4" s="348" t="s">
        <v>589</v>
      </c>
      <c r="MI4" s="347" t="s">
        <v>1162</v>
      </c>
      <c r="MJ4" s="347" t="s">
        <v>592</v>
      </c>
      <c r="MK4" s="347" t="s">
        <v>591</v>
      </c>
      <c r="ML4" s="347" t="s">
        <v>1163</v>
      </c>
      <c r="MM4" s="347" t="s">
        <v>592</v>
      </c>
      <c r="MN4" s="347"/>
      <c r="MO4" s="347"/>
      <c r="MP4" s="347"/>
      <c r="MQ4" s="347"/>
      <c r="MR4" s="348" t="s">
        <v>1160</v>
      </c>
      <c r="MS4" s="348" t="s">
        <v>589</v>
      </c>
      <c r="MT4" s="347" t="s">
        <v>1162</v>
      </c>
      <c r="MU4" s="347" t="s">
        <v>592</v>
      </c>
      <c r="MV4" s="347" t="s">
        <v>591</v>
      </c>
      <c r="MW4" s="347" t="s">
        <v>1163</v>
      </c>
      <c r="MX4" s="347" t="s">
        <v>592</v>
      </c>
      <c r="MY4" s="348" t="s">
        <v>1160</v>
      </c>
      <c r="MZ4" s="348" t="s">
        <v>589</v>
      </c>
      <c r="NA4" s="347" t="s">
        <v>1162</v>
      </c>
      <c r="NB4" s="347" t="s">
        <v>592</v>
      </c>
      <c r="NC4" s="347" t="s">
        <v>591</v>
      </c>
      <c r="ND4" s="347" t="s">
        <v>1163</v>
      </c>
      <c r="NE4" s="347" t="s">
        <v>592</v>
      </c>
      <c r="NF4" s="347"/>
      <c r="NG4" s="347"/>
      <c r="NH4" s="347"/>
      <c r="NI4" s="347"/>
      <c r="NJ4" s="348" t="s">
        <v>1160</v>
      </c>
      <c r="NK4" s="348" t="s">
        <v>589</v>
      </c>
      <c r="NL4" s="347" t="s">
        <v>1162</v>
      </c>
      <c r="NM4" s="347" t="s">
        <v>592</v>
      </c>
      <c r="NN4" s="347" t="s">
        <v>591</v>
      </c>
      <c r="NO4" s="347" t="s">
        <v>1163</v>
      </c>
      <c r="NP4" s="347" t="s">
        <v>592</v>
      </c>
      <c r="NQ4" s="348" t="s">
        <v>1160</v>
      </c>
      <c r="NR4" s="348" t="s">
        <v>589</v>
      </c>
      <c r="NS4" s="347" t="s">
        <v>1162</v>
      </c>
      <c r="NT4" s="347" t="s">
        <v>592</v>
      </c>
      <c r="NU4" s="347" t="s">
        <v>591</v>
      </c>
      <c r="NV4" s="347" t="s">
        <v>1163</v>
      </c>
      <c r="NW4" s="347" t="s">
        <v>592</v>
      </c>
      <c r="NX4" s="347"/>
      <c r="NY4" s="347"/>
      <c r="NZ4" s="347"/>
      <c r="OA4" s="347"/>
      <c r="OB4" s="348" t="s">
        <v>1160</v>
      </c>
      <c r="OC4" s="348" t="s">
        <v>589</v>
      </c>
      <c r="OD4" s="347" t="s">
        <v>1162</v>
      </c>
      <c r="OE4" s="347" t="s">
        <v>592</v>
      </c>
      <c r="OF4" s="347" t="s">
        <v>591</v>
      </c>
      <c r="OG4" s="347" t="s">
        <v>1163</v>
      </c>
      <c r="OH4" s="347" t="s">
        <v>592</v>
      </c>
      <c r="OI4" s="348" t="s">
        <v>1160</v>
      </c>
      <c r="OJ4" s="348" t="s">
        <v>589</v>
      </c>
      <c r="OK4" s="347" t="s">
        <v>1162</v>
      </c>
      <c r="OL4" s="347" t="s">
        <v>592</v>
      </c>
      <c r="OM4" s="347" t="s">
        <v>591</v>
      </c>
      <c r="ON4" s="347" t="s">
        <v>1163</v>
      </c>
      <c r="OO4" s="347" t="s">
        <v>592</v>
      </c>
      <c r="OP4" s="347"/>
      <c r="OQ4" s="347"/>
      <c r="OR4" s="347"/>
      <c r="OS4" s="347"/>
      <c r="OT4" s="348" t="s">
        <v>1160</v>
      </c>
      <c r="OU4" s="348" t="s">
        <v>589</v>
      </c>
      <c r="OV4" s="347" t="s">
        <v>1162</v>
      </c>
      <c r="OW4" s="347" t="s">
        <v>592</v>
      </c>
      <c r="OX4" s="347" t="s">
        <v>591</v>
      </c>
      <c r="OY4" s="347" t="s">
        <v>1163</v>
      </c>
      <c r="OZ4" s="347" t="s">
        <v>592</v>
      </c>
      <c r="PA4" s="348" t="s">
        <v>1160</v>
      </c>
      <c r="PB4" s="348" t="s">
        <v>589</v>
      </c>
      <c r="PC4" s="347" t="s">
        <v>1162</v>
      </c>
      <c r="PD4" s="347" t="s">
        <v>592</v>
      </c>
      <c r="PE4" s="347" t="s">
        <v>591</v>
      </c>
      <c r="PF4" s="347" t="s">
        <v>1163</v>
      </c>
      <c r="PG4" s="347" t="s">
        <v>592</v>
      </c>
      <c r="PH4" s="347"/>
      <c r="PI4" s="347"/>
      <c r="PJ4" s="347"/>
      <c r="PK4" s="347"/>
      <c r="PL4" s="348" t="s">
        <v>1160</v>
      </c>
      <c r="PM4" s="348" t="s">
        <v>589</v>
      </c>
      <c r="PN4" s="347" t="s">
        <v>1162</v>
      </c>
      <c r="PO4" s="347" t="s">
        <v>592</v>
      </c>
      <c r="PP4" s="347" t="s">
        <v>591</v>
      </c>
      <c r="PQ4" s="347" t="s">
        <v>1163</v>
      </c>
      <c r="PR4" s="347" t="s">
        <v>592</v>
      </c>
      <c r="PS4" s="348" t="s">
        <v>1160</v>
      </c>
      <c r="PT4" s="348" t="s">
        <v>589</v>
      </c>
      <c r="PU4" s="347" t="s">
        <v>1162</v>
      </c>
      <c r="PV4" s="347" t="s">
        <v>592</v>
      </c>
      <c r="PW4" s="347" t="s">
        <v>591</v>
      </c>
      <c r="PX4" s="347" t="s">
        <v>1163</v>
      </c>
      <c r="PY4" s="347" t="s">
        <v>592</v>
      </c>
      <c r="PZ4" s="347"/>
      <c r="QA4" s="347"/>
      <c r="QB4" s="347"/>
      <c r="QC4" s="347"/>
      <c r="QD4" s="348" t="s">
        <v>1160</v>
      </c>
      <c r="QE4" s="348" t="s">
        <v>589</v>
      </c>
      <c r="QF4" s="347" t="s">
        <v>1162</v>
      </c>
      <c r="QG4" s="347" t="s">
        <v>592</v>
      </c>
      <c r="QH4" s="347" t="s">
        <v>591</v>
      </c>
      <c r="QI4" s="347" t="s">
        <v>1163</v>
      </c>
      <c r="QJ4" s="347" t="s">
        <v>592</v>
      </c>
      <c r="QK4" s="348" t="s">
        <v>1160</v>
      </c>
      <c r="QL4" s="348" t="s">
        <v>589</v>
      </c>
      <c r="QM4" s="347" t="s">
        <v>1162</v>
      </c>
      <c r="QN4" s="347" t="s">
        <v>592</v>
      </c>
      <c r="QO4" s="347" t="s">
        <v>591</v>
      </c>
      <c r="QP4" s="347" t="s">
        <v>1163</v>
      </c>
      <c r="QQ4" s="347" t="s">
        <v>592</v>
      </c>
      <c r="QR4" s="347"/>
      <c r="QS4" s="347"/>
      <c r="QT4" s="347"/>
      <c r="QU4" s="347"/>
      <c r="QV4" s="348" t="s">
        <v>1160</v>
      </c>
      <c r="QW4" s="348" t="s">
        <v>589</v>
      </c>
      <c r="QX4" s="347" t="s">
        <v>1162</v>
      </c>
      <c r="QY4" s="347" t="s">
        <v>592</v>
      </c>
      <c r="QZ4" s="347" t="s">
        <v>591</v>
      </c>
      <c r="RA4" s="347" t="s">
        <v>1163</v>
      </c>
      <c r="RB4" s="347" t="s">
        <v>592</v>
      </c>
      <c r="RC4" s="348" t="s">
        <v>1160</v>
      </c>
      <c r="RD4" s="348" t="s">
        <v>589</v>
      </c>
      <c r="RE4" s="347" t="s">
        <v>1162</v>
      </c>
      <c r="RF4" s="347" t="s">
        <v>592</v>
      </c>
      <c r="RG4" s="347" t="s">
        <v>591</v>
      </c>
      <c r="RH4" s="347" t="s">
        <v>1163</v>
      </c>
      <c r="RI4" s="347" t="s">
        <v>592</v>
      </c>
      <c r="RJ4" s="347"/>
      <c r="RK4" s="347"/>
      <c r="RL4" s="347"/>
      <c r="RM4" s="347"/>
      <c r="RN4" s="348" t="s">
        <v>1160</v>
      </c>
      <c r="RO4" s="348" t="s">
        <v>589</v>
      </c>
      <c r="RP4" s="347" t="s">
        <v>1162</v>
      </c>
      <c r="RQ4" s="347" t="s">
        <v>592</v>
      </c>
      <c r="RR4" s="347" t="s">
        <v>591</v>
      </c>
      <c r="RS4" s="347" t="s">
        <v>1163</v>
      </c>
      <c r="RT4" s="347" t="s">
        <v>592</v>
      </c>
      <c r="RU4" s="348" t="s">
        <v>1160</v>
      </c>
      <c r="RV4" s="348" t="s">
        <v>589</v>
      </c>
      <c r="RW4" s="347" t="s">
        <v>1162</v>
      </c>
      <c r="RX4" s="347" t="s">
        <v>592</v>
      </c>
      <c r="RY4" s="347" t="s">
        <v>591</v>
      </c>
      <c r="RZ4" s="347" t="s">
        <v>1163</v>
      </c>
      <c r="SA4" s="347" t="s">
        <v>592</v>
      </c>
      <c r="SB4" s="347"/>
      <c r="SC4" s="347"/>
      <c r="SD4" s="347"/>
      <c r="SE4" s="347"/>
      <c r="SF4" s="347"/>
      <c r="SG4" s="347"/>
      <c r="SH4" s="347"/>
      <c r="SI4" s="347"/>
      <c r="SJ4" s="347"/>
      <c r="SK4" s="347"/>
      <c r="SL4" s="347"/>
      <c r="SM4" s="307" t="s">
        <v>818</v>
      </c>
      <c r="SN4" s="307" t="s">
        <v>819</v>
      </c>
      <c r="SO4" s="348" t="s">
        <v>820</v>
      </c>
      <c r="SP4" s="349" t="s">
        <v>821</v>
      </c>
      <c r="SQ4" s="350"/>
      <c r="SR4" s="347"/>
      <c r="SS4" s="347"/>
      <c r="ST4" s="347"/>
      <c r="SU4" s="347"/>
      <c r="SV4" s="347"/>
      <c r="SW4" s="347"/>
      <c r="SX4" s="350"/>
      <c r="SY4" s="347"/>
      <c r="SZ4" s="347"/>
      <c r="TA4" s="347"/>
      <c r="TB4" s="347"/>
      <c r="TC4" s="347"/>
      <c r="TD4" s="347"/>
      <c r="TE4" s="350"/>
      <c r="TF4" s="347"/>
      <c r="TG4" s="347"/>
      <c r="TH4" s="347"/>
      <c r="TI4" s="347"/>
      <c r="TJ4" s="347"/>
      <c r="TK4" s="347"/>
      <c r="TL4" s="350"/>
      <c r="TM4" s="347"/>
      <c r="TN4" s="347"/>
      <c r="TO4" s="347"/>
      <c r="TP4" s="347"/>
      <c r="TQ4" s="347"/>
      <c r="TR4" s="347"/>
      <c r="TS4" s="350"/>
      <c r="TT4" s="347"/>
      <c r="TU4" s="347"/>
      <c r="TV4" s="347"/>
      <c r="TW4" s="347"/>
      <c r="TX4" s="347"/>
      <c r="TY4" s="347"/>
      <c r="TZ4" s="350"/>
      <c r="UA4" s="347"/>
      <c r="UB4" s="347"/>
      <c r="UC4" s="347"/>
      <c r="UD4" s="347"/>
      <c r="UE4" s="347"/>
      <c r="UF4" s="347"/>
      <c r="UG4" s="350"/>
      <c r="UH4" s="347"/>
      <c r="UI4" s="347"/>
      <c r="UJ4" s="347"/>
      <c r="UK4" s="347"/>
      <c r="UL4" s="347"/>
      <c r="UM4" s="347"/>
      <c r="UN4" s="350"/>
      <c r="UO4" s="347"/>
      <c r="UP4" s="347"/>
      <c r="UQ4" s="347"/>
      <c r="UR4" s="347"/>
      <c r="US4" s="347"/>
      <c r="UT4" s="347"/>
      <c r="UU4" s="350"/>
      <c r="UV4" s="347"/>
      <c r="UW4" s="347"/>
      <c r="UX4" s="347"/>
      <c r="UY4" s="347"/>
      <c r="UZ4" s="347"/>
      <c r="VA4" s="347"/>
      <c r="VB4" s="350"/>
      <c r="VC4" s="347"/>
      <c r="VD4" s="347"/>
      <c r="VE4" s="347"/>
      <c r="VF4" s="347"/>
      <c r="VG4" s="347"/>
      <c r="VH4" s="347"/>
      <c r="VI4" s="350"/>
      <c r="VJ4" s="347"/>
      <c r="VK4" s="347"/>
      <c r="VL4" s="347"/>
      <c r="VM4" s="347"/>
      <c r="VN4" s="347"/>
      <c r="VO4" s="351"/>
      <c r="VP4" s="352"/>
      <c r="VQ4" s="352"/>
      <c r="VR4" s="352"/>
      <c r="VS4" s="352"/>
      <c r="VT4" s="352"/>
      <c r="VU4" s="352"/>
      <c r="VV4" s="352"/>
      <c r="VW4" s="352"/>
      <c r="VX4" s="352"/>
      <c r="VY4" s="352"/>
      <c r="VZ4" s="351"/>
      <c r="WA4" s="352"/>
      <c r="WB4" s="352"/>
      <c r="WC4" s="352"/>
      <c r="WD4" s="353"/>
      <c r="WE4" s="352"/>
      <c r="WF4" s="352"/>
      <c r="WG4" s="352"/>
      <c r="WH4" s="352"/>
      <c r="WI4" s="352"/>
      <c r="WJ4" s="352"/>
      <c r="WK4" s="352"/>
      <c r="WL4" s="352"/>
      <c r="WM4" s="352"/>
      <c r="WN4" s="352"/>
      <c r="WO4" s="352"/>
      <c r="WP4" s="352"/>
      <c r="WQ4" s="352"/>
      <c r="WR4" s="352"/>
      <c r="WS4" s="351"/>
      <c r="WT4" s="351"/>
      <c r="WU4" s="351"/>
      <c r="WV4" s="351"/>
      <c r="WW4" s="351"/>
      <c r="WX4" s="351"/>
      <c r="WY4" s="351"/>
      <c r="WZ4" s="351"/>
      <c r="XA4" s="351"/>
      <c r="XB4" s="351"/>
      <c r="XC4" s="351"/>
      <c r="XD4" s="351"/>
      <c r="XE4" s="351"/>
      <c r="XF4" s="351"/>
      <c r="XG4" s="351"/>
      <c r="XH4" s="351"/>
      <c r="XI4" s="351"/>
      <c r="XJ4" s="351"/>
      <c r="XK4" s="351"/>
      <c r="XL4" s="351"/>
      <c r="XM4" s="351"/>
      <c r="XN4" s="351"/>
      <c r="XO4" s="352"/>
      <c r="XP4" s="352"/>
      <c r="XQ4" s="352"/>
      <c r="XR4" s="352"/>
      <c r="XS4" s="352"/>
      <c r="XT4" s="352"/>
      <c r="XU4" s="352"/>
      <c r="XV4" s="352"/>
      <c r="XW4" s="352"/>
      <c r="XX4" s="352"/>
      <c r="XY4" s="352"/>
      <c r="XZ4" s="352"/>
      <c r="YA4" s="352"/>
      <c r="YB4" s="352"/>
      <c r="YC4" s="352"/>
      <c r="YD4" s="352"/>
      <c r="YE4" s="352"/>
      <c r="YF4" s="352"/>
      <c r="YG4" s="352"/>
      <c r="YH4" s="352"/>
      <c r="YI4" s="352"/>
      <c r="YJ4" s="352"/>
      <c r="YK4" s="352"/>
      <c r="YL4" s="352"/>
      <c r="YM4" s="352"/>
      <c r="YN4" s="352"/>
      <c r="YO4" s="352"/>
      <c r="YP4" s="352"/>
      <c r="YQ4" s="352"/>
      <c r="YR4" s="352"/>
      <c r="YS4" s="352"/>
      <c r="YT4" s="352"/>
      <c r="YU4" s="352"/>
      <c r="YV4" s="352"/>
      <c r="YW4" s="352"/>
      <c r="YX4" s="352"/>
      <c r="YY4" s="352"/>
      <c r="YZ4" s="352"/>
      <c r="ZA4" s="352"/>
      <c r="ZB4" s="352"/>
      <c r="ZC4" s="352"/>
      <c r="ZD4" s="352"/>
      <c r="ZE4" s="352"/>
      <c r="ZF4" s="352"/>
      <c r="ZG4" s="352"/>
      <c r="ZH4" s="352"/>
      <c r="ZI4" s="352"/>
      <c r="ZJ4" s="352"/>
      <c r="ZK4" s="352"/>
      <c r="ZL4" s="352"/>
      <c r="ZM4" s="352"/>
      <c r="ZN4" s="352"/>
      <c r="ZO4" s="352"/>
      <c r="ZP4" s="352"/>
      <c r="ZQ4" s="352"/>
      <c r="ZR4" s="352"/>
      <c r="ZS4" s="352"/>
      <c r="ZT4" s="352"/>
      <c r="ZU4" s="352"/>
      <c r="ZV4" s="352"/>
      <c r="ZW4" s="352"/>
      <c r="ZX4" s="352"/>
      <c r="ZY4" s="352"/>
      <c r="ZZ4" s="352"/>
      <c r="AAA4" s="352"/>
      <c r="AAB4" s="352"/>
      <c r="AAC4" s="352"/>
      <c r="AAD4" s="352"/>
      <c r="AAE4" s="352"/>
      <c r="AAF4" s="352"/>
      <c r="AAG4" s="352"/>
      <c r="AAH4" s="354"/>
      <c r="AAI4" s="355" t="s">
        <v>706</v>
      </c>
    </row>
    <row r="5" spans="1:711" s="356" customFormat="1">
      <c r="A5" s="356" t="s">
        <v>822</v>
      </c>
      <c r="B5" s="356" t="s">
        <v>823</v>
      </c>
      <c r="C5" s="356" t="s">
        <v>824</v>
      </c>
      <c r="D5" s="356" t="s">
        <v>825</v>
      </c>
      <c r="E5" s="356" t="s">
        <v>826</v>
      </c>
      <c r="F5" s="356" t="s">
        <v>827</v>
      </c>
      <c r="G5" s="356" t="s">
        <v>828</v>
      </c>
      <c r="H5" s="356" t="s">
        <v>829</v>
      </c>
      <c r="I5" s="356" t="s">
        <v>830</v>
      </c>
      <c r="J5" s="356" t="s">
        <v>831</v>
      </c>
      <c r="K5" s="356" t="s">
        <v>832</v>
      </c>
      <c r="L5" s="356" t="s">
        <v>833</v>
      </c>
      <c r="M5" s="356" t="s">
        <v>834</v>
      </c>
      <c r="N5" s="356" t="s">
        <v>835</v>
      </c>
      <c r="O5" s="356" t="s">
        <v>836</v>
      </c>
      <c r="P5" s="356" t="s">
        <v>837</v>
      </c>
      <c r="Q5" s="356" t="s">
        <v>838</v>
      </c>
      <c r="R5" s="356" t="s">
        <v>839</v>
      </c>
      <c r="S5" s="356" t="s">
        <v>840</v>
      </c>
      <c r="T5" s="356" t="s">
        <v>841</v>
      </c>
      <c r="U5" s="356" t="s">
        <v>842</v>
      </c>
      <c r="V5" s="356" t="s">
        <v>1083</v>
      </c>
      <c r="W5" s="356" t="s">
        <v>863</v>
      </c>
      <c r="X5" s="356" t="s">
        <v>934</v>
      </c>
      <c r="Y5" s="356" t="s">
        <v>1084</v>
      </c>
      <c r="Z5" s="356" t="s">
        <v>1085</v>
      </c>
      <c r="AA5" s="356" t="s">
        <v>1086</v>
      </c>
      <c r="AB5" s="356" t="s">
        <v>1087</v>
      </c>
      <c r="AC5" s="356" t="s">
        <v>1088</v>
      </c>
      <c r="AD5" s="364"/>
      <c r="AE5" s="357" t="s">
        <v>825</v>
      </c>
      <c r="AF5" s="356" t="s">
        <v>845</v>
      </c>
      <c r="AG5" s="356" t="s">
        <v>846</v>
      </c>
      <c r="AH5" s="356" t="s">
        <v>847</v>
      </c>
      <c r="AI5" s="356" t="s">
        <v>848</v>
      </c>
      <c r="AJ5" s="356" t="s">
        <v>849</v>
      </c>
      <c r="AK5" s="356" t="s">
        <v>850</v>
      </c>
      <c r="AL5" s="356" t="s">
        <v>851</v>
      </c>
      <c r="AM5" s="356" t="s">
        <v>852</v>
      </c>
      <c r="AN5" s="356" t="s">
        <v>853</v>
      </c>
      <c r="AO5" s="356" t="s">
        <v>854</v>
      </c>
      <c r="AP5" s="356" t="s">
        <v>855</v>
      </c>
      <c r="AQ5" s="356" t="s">
        <v>856</v>
      </c>
      <c r="AR5" s="356" t="s">
        <v>857</v>
      </c>
      <c r="AS5" s="356" t="s">
        <v>858</v>
      </c>
      <c r="AT5" s="356" t="s">
        <v>1090</v>
      </c>
      <c r="AU5" s="356" t="s">
        <v>1091</v>
      </c>
      <c r="AV5" s="356" t="s">
        <v>859</v>
      </c>
      <c r="AW5" s="356" t="s">
        <v>841</v>
      </c>
      <c r="AX5" s="356" t="s">
        <v>860</v>
      </c>
      <c r="AY5" s="356" t="s">
        <v>861</v>
      </c>
      <c r="AZ5" s="356" t="s">
        <v>862</v>
      </c>
      <c r="BA5" s="356" t="s">
        <v>863</v>
      </c>
      <c r="BB5" s="356" t="s">
        <v>864</v>
      </c>
      <c r="BC5" s="356" t="s">
        <v>865</v>
      </c>
      <c r="BD5" s="356" t="s">
        <v>866</v>
      </c>
      <c r="BE5" s="356" t="s">
        <v>1092</v>
      </c>
      <c r="BF5" s="356" t="s">
        <v>1093</v>
      </c>
      <c r="BG5" s="356" t="s">
        <v>1094</v>
      </c>
      <c r="BH5" s="356" t="s">
        <v>1095</v>
      </c>
      <c r="BI5" s="356" t="s">
        <v>867</v>
      </c>
      <c r="BJ5" s="356" t="s">
        <v>1096</v>
      </c>
      <c r="BK5" s="356" t="s">
        <v>1097</v>
      </c>
      <c r="BL5" s="356" t="s">
        <v>1098</v>
      </c>
      <c r="BM5" s="356" t="s">
        <v>1099</v>
      </c>
      <c r="BN5" s="356" t="s">
        <v>1100</v>
      </c>
      <c r="BO5" s="356" t="s">
        <v>1101</v>
      </c>
      <c r="BP5" s="357" t="s">
        <v>825</v>
      </c>
      <c r="BQ5" s="356" t="s">
        <v>1059</v>
      </c>
      <c r="BR5" s="356" t="s">
        <v>1067</v>
      </c>
      <c r="BS5" s="356" t="s">
        <v>1103</v>
      </c>
      <c r="BT5" s="356" t="s">
        <v>1104</v>
      </c>
      <c r="BU5" s="356" t="s">
        <v>848</v>
      </c>
      <c r="BV5" s="356" t="s">
        <v>1105</v>
      </c>
      <c r="BW5" s="356" t="s">
        <v>849</v>
      </c>
      <c r="BX5" s="356" t="s">
        <v>851</v>
      </c>
      <c r="BY5" s="356" t="s">
        <v>1106</v>
      </c>
      <c r="BZ5" s="356" t="s">
        <v>1107</v>
      </c>
      <c r="CA5" s="356" t="s">
        <v>1108</v>
      </c>
      <c r="CB5" s="356" t="s">
        <v>855</v>
      </c>
      <c r="CC5" s="356" t="s">
        <v>1109</v>
      </c>
      <c r="CD5" s="356" t="s">
        <v>1110</v>
      </c>
      <c r="CE5" s="356" t="s">
        <v>1004</v>
      </c>
      <c r="CF5" s="356" t="s">
        <v>1111</v>
      </c>
      <c r="CG5" s="356" t="s">
        <v>1090</v>
      </c>
      <c r="CH5" s="356" t="s">
        <v>1112</v>
      </c>
      <c r="CI5" s="356" t="s">
        <v>841</v>
      </c>
      <c r="CJ5" s="356" t="s">
        <v>1113</v>
      </c>
      <c r="CK5" s="356" t="s">
        <v>1114</v>
      </c>
      <c r="CL5" s="356" t="s">
        <v>1115</v>
      </c>
      <c r="CM5" s="356" t="s">
        <v>1116</v>
      </c>
      <c r="CN5" s="356" t="s">
        <v>1117</v>
      </c>
      <c r="CO5" s="356" t="s">
        <v>865</v>
      </c>
      <c r="CP5" s="356" t="s">
        <v>1092</v>
      </c>
      <c r="CQ5" s="356" t="s">
        <v>1093</v>
      </c>
      <c r="CR5" s="356" t="s">
        <v>1094</v>
      </c>
      <c r="CS5" s="356" t="s">
        <v>1095</v>
      </c>
      <c r="CT5" s="356" t="s">
        <v>867</v>
      </c>
      <c r="CU5" s="356" t="s">
        <v>1096</v>
      </c>
      <c r="CV5" s="356" t="s">
        <v>1097</v>
      </c>
      <c r="CW5" s="356" t="s">
        <v>1098</v>
      </c>
      <c r="CX5" s="356" t="s">
        <v>1099</v>
      </c>
      <c r="CY5" s="356" t="s">
        <v>1100</v>
      </c>
      <c r="CZ5" s="356" t="s">
        <v>1101</v>
      </c>
      <c r="DA5" s="357" t="s">
        <v>868</v>
      </c>
      <c r="DB5" s="356" t="s">
        <v>869</v>
      </c>
      <c r="DC5" s="356" t="s">
        <v>870</v>
      </c>
      <c r="DD5" s="356" t="s">
        <v>871</v>
      </c>
      <c r="DE5" s="356" t="s">
        <v>872</v>
      </c>
      <c r="DF5" s="356" t="s">
        <v>873</v>
      </c>
      <c r="DG5" s="356" t="s">
        <v>874</v>
      </c>
      <c r="DH5" s="356" t="s">
        <v>875</v>
      </c>
      <c r="DI5" s="356" t="s">
        <v>876</v>
      </c>
      <c r="DJ5" s="356" t="s">
        <v>877</v>
      </c>
      <c r="DK5" s="356" t="s">
        <v>878</v>
      </c>
      <c r="DL5" s="356" t="s">
        <v>879</v>
      </c>
      <c r="DM5" s="356" t="s">
        <v>880</v>
      </c>
      <c r="DN5" s="356" t="s">
        <v>881</v>
      </c>
      <c r="DO5" s="356" t="s">
        <v>882</v>
      </c>
      <c r="DP5" s="356" t="s">
        <v>883</v>
      </c>
      <c r="DQ5" s="356" t="s">
        <v>884</v>
      </c>
      <c r="DR5" s="356" t="s">
        <v>885</v>
      </c>
      <c r="DS5" s="356" t="s">
        <v>886</v>
      </c>
      <c r="DT5" s="356" t="s">
        <v>887</v>
      </c>
      <c r="DU5" s="356" t="s">
        <v>888</v>
      </c>
      <c r="DV5" s="356" t="s">
        <v>889</v>
      </c>
      <c r="DW5" s="356" t="s">
        <v>890</v>
      </c>
      <c r="DX5" s="356" t="s">
        <v>891</v>
      </c>
      <c r="DY5" s="356" t="s">
        <v>892</v>
      </c>
      <c r="DZ5" s="356" t="s">
        <v>893</v>
      </c>
      <c r="EA5" s="356" t="s">
        <v>894</v>
      </c>
      <c r="EB5" s="356" t="s">
        <v>895</v>
      </c>
      <c r="EC5" s="356" t="s">
        <v>896</v>
      </c>
      <c r="ED5" s="356" t="s">
        <v>897</v>
      </c>
      <c r="EE5" s="356" t="s">
        <v>898</v>
      </c>
      <c r="EF5" s="356" t="s">
        <v>899</v>
      </c>
      <c r="EG5" s="356" t="s">
        <v>900</v>
      </c>
      <c r="EH5" s="356" t="s">
        <v>901</v>
      </c>
      <c r="EI5" s="356" t="s">
        <v>902</v>
      </c>
      <c r="EJ5" s="356" t="s">
        <v>903</v>
      </c>
      <c r="EK5" s="356" t="s">
        <v>904</v>
      </c>
      <c r="EL5" s="356" t="s">
        <v>905</v>
      </c>
      <c r="EM5" s="356" t="s">
        <v>906</v>
      </c>
      <c r="EN5" s="356" t="s">
        <v>907</v>
      </c>
      <c r="EO5" s="356" t="s">
        <v>1119</v>
      </c>
      <c r="EP5" s="356" t="s">
        <v>1120</v>
      </c>
      <c r="EQ5" s="356" t="s">
        <v>908</v>
      </c>
      <c r="ER5" s="356" t="s">
        <v>909</v>
      </c>
      <c r="ES5" s="356" t="s">
        <v>910</v>
      </c>
      <c r="ET5" s="356" t="s">
        <v>911</v>
      </c>
      <c r="EU5" s="356" t="s">
        <v>912</v>
      </c>
      <c r="EV5" s="356" t="s">
        <v>913</v>
      </c>
      <c r="EW5" s="356" t="s">
        <v>914</v>
      </c>
      <c r="EX5" s="356" t="s">
        <v>915</v>
      </c>
      <c r="EY5" s="356" t="s">
        <v>916</v>
      </c>
      <c r="EZ5" s="356" t="s">
        <v>917</v>
      </c>
      <c r="FA5" s="356" t="s">
        <v>918</v>
      </c>
      <c r="FB5" s="356" t="s">
        <v>919</v>
      </c>
      <c r="FC5" s="356" t="s">
        <v>920</v>
      </c>
      <c r="FD5" s="356" t="s">
        <v>921</v>
      </c>
      <c r="FE5" s="356" t="s">
        <v>922</v>
      </c>
      <c r="FF5" s="356" t="s">
        <v>1121</v>
      </c>
      <c r="FG5" s="356" t="s">
        <v>1122</v>
      </c>
      <c r="FH5" s="356" t="s">
        <v>1123</v>
      </c>
      <c r="FI5" s="356" t="s">
        <v>1124</v>
      </c>
      <c r="FJ5" s="356" t="s">
        <v>1125</v>
      </c>
      <c r="FK5" s="356" t="s">
        <v>1126</v>
      </c>
      <c r="FL5" s="356" t="s">
        <v>923</v>
      </c>
      <c r="FM5" s="356" t="s">
        <v>924</v>
      </c>
      <c r="FN5" s="356" t="s">
        <v>925</v>
      </c>
      <c r="FO5" s="356" t="s">
        <v>926</v>
      </c>
      <c r="FP5" s="356" t="s">
        <v>927</v>
      </c>
      <c r="FQ5" s="356" t="s">
        <v>928</v>
      </c>
      <c r="FR5" s="356" t="s">
        <v>1127</v>
      </c>
      <c r="FS5" s="356" t="s">
        <v>1128</v>
      </c>
      <c r="FT5" s="356" t="s">
        <v>1129</v>
      </c>
      <c r="FU5" s="356" t="s">
        <v>1130</v>
      </c>
      <c r="FV5" s="356" t="s">
        <v>1131</v>
      </c>
      <c r="FW5" s="356" t="s">
        <v>1132</v>
      </c>
      <c r="FX5" s="356" t="s">
        <v>929</v>
      </c>
      <c r="FY5" s="356" t="s">
        <v>930</v>
      </c>
      <c r="FZ5" s="356" t="s">
        <v>931</v>
      </c>
      <c r="GA5" s="356" t="s">
        <v>932</v>
      </c>
      <c r="GB5" s="356" t="s">
        <v>857</v>
      </c>
      <c r="GC5" s="356" t="s">
        <v>933</v>
      </c>
      <c r="GD5" s="356" t="s">
        <v>1133</v>
      </c>
      <c r="GE5" s="356" t="s">
        <v>1134</v>
      </c>
      <c r="GF5" s="356" t="s">
        <v>1135</v>
      </c>
      <c r="GG5" s="356" t="s">
        <v>1136</v>
      </c>
      <c r="GH5" s="356" t="s">
        <v>1114</v>
      </c>
      <c r="GI5" s="356" t="s">
        <v>1137</v>
      </c>
      <c r="GJ5" s="356" t="s">
        <v>934</v>
      </c>
      <c r="GK5" s="356" t="s">
        <v>935</v>
      </c>
      <c r="GL5" s="356" t="s">
        <v>936</v>
      </c>
      <c r="GM5" s="356" t="s">
        <v>937</v>
      </c>
      <c r="GN5" s="356" t="s">
        <v>938</v>
      </c>
      <c r="GO5" s="356" t="s">
        <v>939</v>
      </c>
      <c r="GP5" s="356" t="s">
        <v>1138</v>
      </c>
      <c r="GQ5" s="356" t="s">
        <v>1139</v>
      </c>
      <c r="GR5" s="356" t="s">
        <v>1140</v>
      </c>
      <c r="GS5" s="356" t="s">
        <v>1141</v>
      </c>
      <c r="GT5" s="356" t="s">
        <v>1142</v>
      </c>
      <c r="GU5" s="356" t="s">
        <v>1143</v>
      </c>
      <c r="GV5" s="357" t="s">
        <v>940</v>
      </c>
      <c r="GW5" s="356" t="s">
        <v>941</v>
      </c>
      <c r="GX5" s="356" t="s">
        <v>872</v>
      </c>
      <c r="GY5" s="356" t="s">
        <v>942</v>
      </c>
      <c r="GZ5" s="356" t="s">
        <v>943</v>
      </c>
      <c r="HA5" s="358"/>
      <c r="HB5" s="356" t="s">
        <v>944</v>
      </c>
      <c r="HC5" s="356" t="s">
        <v>945</v>
      </c>
      <c r="HD5" s="356" t="s">
        <v>946</v>
      </c>
      <c r="HE5" s="357" t="s">
        <v>940</v>
      </c>
      <c r="HF5" s="356" t="s">
        <v>941</v>
      </c>
      <c r="HG5" s="356" t="s">
        <v>872</v>
      </c>
      <c r="HH5" s="356" t="s">
        <v>942</v>
      </c>
      <c r="HI5" s="356" t="s">
        <v>943</v>
      </c>
      <c r="HJ5" s="358"/>
      <c r="HK5" s="356" t="s">
        <v>944</v>
      </c>
      <c r="HL5" s="356" t="s">
        <v>945</v>
      </c>
      <c r="HM5" s="356" t="s">
        <v>946</v>
      </c>
      <c r="HN5" s="357" t="s">
        <v>940</v>
      </c>
      <c r="HO5" s="356" t="s">
        <v>941</v>
      </c>
      <c r="HP5" s="356" t="s">
        <v>872</v>
      </c>
      <c r="HQ5" s="356" t="s">
        <v>942</v>
      </c>
      <c r="HR5" s="356" t="s">
        <v>943</v>
      </c>
      <c r="HS5" s="358"/>
      <c r="HT5" s="356" t="s">
        <v>944</v>
      </c>
      <c r="HU5" s="356" t="s">
        <v>945</v>
      </c>
      <c r="HV5" s="356" t="s">
        <v>946</v>
      </c>
      <c r="HW5" s="357" t="s">
        <v>940</v>
      </c>
      <c r="HX5" s="356" t="s">
        <v>941</v>
      </c>
      <c r="HY5" s="356" t="s">
        <v>872</v>
      </c>
      <c r="HZ5" s="356" t="s">
        <v>942</v>
      </c>
      <c r="IA5" s="356" t="s">
        <v>943</v>
      </c>
      <c r="IB5" s="358"/>
      <c r="IC5" s="356" t="s">
        <v>944</v>
      </c>
      <c r="ID5" s="356" t="s">
        <v>945</v>
      </c>
      <c r="IE5" s="356" t="s">
        <v>946</v>
      </c>
      <c r="IF5" s="357" t="s">
        <v>940</v>
      </c>
      <c r="IG5" s="356" t="s">
        <v>941</v>
      </c>
      <c r="IH5" s="356" t="s">
        <v>872</v>
      </c>
      <c r="II5" s="356" t="s">
        <v>942</v>
      </c>
      <c r="IJ5" s="356" t="s">
        <v>943</v>
      </c>
      <c r="IK5" s="358"/>
      <c r="IL5" s="356" t="s">
        <v>944</v>
      </c>
      <c r="IM5" s="356" t="s">
        <v>945</v>
      </c>
      <c r="IN5" s="356" t="s">
        <v>946</v>
      </c>
      <c r="IO5" s="357" t="s">
        <v>947</v>
      </c>
      <c r="IP5" s="356" t="s">
        <v>948</v>
      </c>
      <c r="IQ5" s="356" t="s">
        <v>941</v>
      </c>
      <c r="IR5" s="356" t="s">
        <v>872</v>
      </c>
      <c r="IS5" s="356" t="s">
        <v>942</v>
      </c>
      <c r="IT5" s="356" t="s">
        <v>943</v>
      </c>
      <c r="IU5" s="358"/>
      <c r="IV5" s="356" t="s">
        <v>944</v>
      </c>
      <c r="IW5" s="356" t="s">
        <v>945</v>
      </c>
      <c r="IX5" s="356" t="s">
        <v>946</v>
      </c>
      <c r="IY5" s="357" t="s">
        <v>940</v>
      </c>
      <c r="IZ5" s="356" t="s">
        <v>941</v>
      </c>
      <c r="JA5" s="356" t="s">
        <v>872</v>
      </c>
      <c r="JB5" s="356" t="s">
        <v>942</v>
      </c>
      <c r="JC5" s="356" t="s">
        <v>943</v>
      </c>
      <c r="JD5" s="358"/>
      <c r="JE5" s="356" t="s">
        <v>944</v>
      </c>
      <c r="JF5" s="356" t="s">
        <v>945</v>
      </c>
      <c r="JG5" s="356" t="s">
        <v>946</v>
      </c>
      <c r="JH5" s="357" t="s">
        <v>940</v>
      </c>
      <c r="JI5" s="356" t="s">
        <v>941</v>
      </c>
      <c r="JJ5" s="356" t="s">
        <v>872</v>
      </c>
      <c r="JK5" s="356" t="s">
        <v>942</v>
      </c>
      <c r="JL5" s="356" t="s">
        <v>943</v>
      </c>
      <c r="JM5" s="358"/>
      <c r="JN5" s="356" t="s">
        <v>944</v>
      </c>
      <c r="JO5" s="356" t="s">
        <v>945</v>
      </c>
      <c r="JP5" s="356" t="s">
        <v>946</v>
      </c>
      <c r="JQ5" s="357" t="s">
        <v>947</v>
      </c>
      <c r="JR5" s="356" t="s">
        <v>948</v>
      </c>
      <c r="JS5" s="356" t="s">
        <v>941</v>
      </c>
      <c r="JT5" s="356" t="s">
        <v>872</v>
      </c>
      <c r="JU5" s="356" t="s">
        <v>942</v>
      </c>
      <c r="JV5" s="356" t="s">
        <v>943</v>
      </c>
      <c r="JW5" s="358"/>
      <c r="JX5" s="356" t="s">
        <v>944</v>
      </c>
      <c r="JY5" s="356" t="s">
        <v>945</v>
      </c>
      <c r="JZ5" s="356" t="s">
        <v>946</v>
      </c>
      <c r="KA5" s="357" t="s">
        <v>940</v>
      </c>
      <c r="KB5" s="356" t="s">
        <v>941</v>
      </c>
      <c r="KC5" s="356" t="s">
        <v>872</v>
      </c>
      <c r="KD5" s="356" t="s">
        <v>942</v>
      </c>
      <c r="KE5" s="356" t="s">
        <v>943</v>
      </c>
      <c r="KF5" s="358"/>
      <c r="KG5" s="356" t="s">
        <v>944</v>
      </c>
      <c r="KH5" s="356" t="s">
        <v>945</v>
      </c>
      <c r="KI5" s="356" t="s">
        <v>946</v>
      </c>
      <c r="KJ5" s="357" t="s">
        <v>940</v>
      </c>
      <c r="KK5" s="356" t="s">
        <v>941</v>
      </c>
      <c r="KL5" s="356" t="s">
        <v>872</v>
      </c>
      <c r="KM5" s="356" t="s">
        <v>942</v>
      </c>
      <c r="KN5" s="356" t="s">
        <v>943</v>
      </c>
      <c r="KO5" s="358"/>
      <c r="KP5" s="356" t="s">
        <v>944</v>
      </c>
      <c r="KQ5" s="356" t="s">
        <v>945</v>
      </c>
      <c r="KR5" s="356" t="s">
        <v>946</v>
      </c>
      <c r="KS5" s="357" t="s">
        <v>947</v>
      </c>
      <c r="KT5" s="356" t="s">
        <v>948</v>
      </c>
      <c r="KU5" s="356" t="s">
        <v>941</v>
      </c>
      <c r="KV5" s="356" t="s">
        <v>872</v>
      </c>
      <c r="KW5" s="356" t="s">
        <v>942</v>
      </c>
      <c r="KX5" s="356" t="s">
        <v>943</v>
      </c>
      <c r="KY5" s="358"/>
      <c r="KZ5" s="356" t="s">
        <v>944</v>
      </c>
      <c r="LA5" s="356" t="s">
        <v>945</v>
      </c>
      <c r="LB5" s="356" t="s">
        <v>946</v>
      </c>
      <c r="LC5" s="356" t="s">
        <v>949</v>
      </c>
      <c r="LD5" s="357" t="s">
        <v>1164</v>
      </c>
      <c r="LE5" s="356" t="s">
        <v>1165</v>
      </c>
      <c r="LF5" s="356" t="s">
        <v>949</v>
      </c>
      <c r="LG5" s="356" t="s">
        <v>1166</v>
      </c>
      <c r="LH5" s="356" t="s">
        <v>1018</v>
      </c>
      <c r="LI5" s="356" t="s">
        <v>1019</v>
      </c>
      <c r="LJ5" s="356" t="s">
        <v>1020</v>
      </c>
      <c r="LK5" s="356" t="s">
        <v>1167</v>
      </c>
      <c r="LL5" s="356" t="s">
        <v>1021</v>
      </c>
      <c r="LM5" s="356" t="s">
        <v>1168</v>
      </c>
      <c r="LN5" s="356" t="s">
        <v>1169</v>
      </c>
      <c r="LO5" s="356" t="s">
        <v>1170</v>
      </c>
      <c r="LP5" s="356" t="s">
        <v>1171</v>
      </c>
      <c r="LQ5" s="356" t="s">
        <v>1005</v>
      </c>
      <c r="LR5" s="356" t="s">
        <v>1006</v>
      </c>
      <c r="LS5" s="356" t="s">
        <v>1172</v>
      </c>
      <c r="LT5" s="356" t="s">
        <v>1173</v>
      </c>
      <c r="LU5" s="356" t="s">
        <v>1174</v>
      </c>
      <c r="LV5" s="357" t="s">
        <v>1175</v>
      </c>
      <c r="LW5" s="356" t="s">
        <v>822</v>
      </c>
      <c r="LX5" s="356" t="s">
        <v>1176</v>
      </c>
      <c r="LY5" s="356" t="s">
        <v>1177</v>
      </c>
      <c r="LZ5" s="356" t="s">
        <v>1178</v>
      </c>
      <c r="MA5" s="356" t="s">
        <v>1179</v>
      </c>
      <c r="MB5" s="356" t="s">
        <v>1180</v>
      </c>
      <c r="MC5" s="356" t="s">
        <v>1181</v>
      </c>
      <c r="MD5" s="356" t="s">
        <v>1182</v>
      </c>
      <c r="ME5" s="356" t="s">
        <v>1183</v>
      </c>
      <c r="MF5" s="356" t="s">
        <v>1184</v>
      </c>
      <c r="MG5" s="356" t="s">
        <v>1185</v>
      </c>
      <c r="MH5" s="356" t="s">
        <v>1186</v>
      </c>
      <c r="MI5" s="356" t="s">
        <v>1187</v>
      </c>
      <c r="MJ5" s="356" t="s">
        <v>1188</v>
      </c>
      <c r="MK5" s="356" t="s">
        <v>1189</v>
      </c>
      <c r="ML5" s="356" t="s">
        <v>1190</v>
      </c>
      <c r="MM5" s="356" t="s">
        <v>1191</v>
      </c>
      <c r="MN5" s="357" t="s">
        <v>1193</v>
      </c>
      <c r="MO5" s="356" t="s">
        <v>824</v>
      </c>
      <c r="MP5" s="356" t="s">
        <v>1046</v>
      </c>
      <c r="MQ5" s="356" t="s">
        <v>1197</v>
      </c>
      <c r="MR5" s="356" t="s">
        <v>1047</v>
      </c>
      <c r="MS5" s="356" t="s">
        <v>1048</v>
      </c>
      <c r="MT5" s="356" t="s">
        <v>1049</v>
      </c>
      <c r="MU5" s="356" t="s">
        <v>1198</v>
      </c>
      <c r="MV5" s="356" t="s">
        <v>1050</v>
      </c>
      <c r="MW5" s="356" t="s">
        <v>1199</v>
      </c>
      <c r="MX5" s="356" t="s">
        <v>1200</v>
      </c>
      <c r="MY5" s="356" t="s">
        <v>1201</v>
      </c>
      <c r="MZ5" s="356" t="s">
        <v>1202</v>
      </c>
      <c r="NA5" s="356" t="s">
        <v>1203</v>
      </c>
      <c r="NB5" s="356" t="s">
        <v>1204</v>
      </c>
      <c r="NC5" s="356" t="s">
        <v>1205</v>
      </c>
      <c r="ND5" s="356" t="s">
        <v>1206</v>
      </c>
      <c r="NE5" s="356" t="s">
        <v>1207</v>
      </c>
      <c r="NF5" s="357" t="s">
        <v>1208</v>
      </c>
      <c r="NG5" s="356" t="s">
        <v>1209</v>
      </c>
      <c r="NH5" s="356" t="s">
        <v>1210</v>
      </c>
      <c r="NI5" s="356" t="s">
        <v>1211</v>
      </c>
      <c r="NJ5" s="356" t="s">
        <v>845</v>
      </c>
      <c r="NK5" s="356" t="s">
        <v>1212</v>
      </c>
      <c r="NL5" s="356" t="s">
        <v>1213</v>
      </c>
      <c r="NM5" s="356" t="s">
        <v>1214</v>
      </c>
      <c r="NN5" s="356" t="s">
        <v>889</v>
      </c>
      <c r="NO5" s="356" t="s">
        <v>1215</v>
      </c>
      <c r="NP5" s="356" t="s">
        <v>1216</v>
      </c>
      <c r="NQ5" s="356" t="s">
        <v>1217</v>
      </c>
      <c r="NR5" s="356" t="s">
        <v>1218</v>
      </c>
      <c r="NS5" s="356" t="s">
        <v>1219</v>
      </c>
      <c r="NT5" s="356" t="s">
        <v>1220</v>
      </c>
      <c r="NU5" s="356" t="s">
        <v>1221</v>
      </c>
      <c r="NV5" s="356" t="s">
        <v>1222</v>
      </c>
      <c r="NW5" s="356" t="s">
        <v>1223</v>
      </c>
      <c r="NX5" s="357" t="s">
        <v>1224</v>
      </c>
      <c r="NY5" s="356" t="s">
        <v>1225</v>
      </c>
      <c r="NZ5" s="356" t="s">
        <v>1075</v>
      </c>
      <c r="OA5" s="356" t="s">
        <v>832</v>
      </c>
      <c r="OB5" s="356" t="s">
        <v>848</v>
      </c>
      <c r="OC5" s="356" t="s">
        <v>1076</v>
      </c>
      <c r="OD5" s="356" t="s">
        <v>1077</v>
      </c>
      <c r="OE5" s="356" t="s">
        <v>1226</v>
      </c>
      <c r="OF5" s="356" t="s">
        <v>1078</v>
      </c>
      <c r="OG5" s="356" t="s">
        <v>1131</v>
      </c>
      <c r="OH5" s="356" t="s">
        <v>1227</v>
      </c>
      <c r="OI5" s="356" t="s">
        <v>1105</v>
      </c>
      <c r="OJ5" s="356" t="s">
        <v>1228</v>
      </c>
      <c r="OK5" s="356" t="s">
        <v>1229</v>
      </c>
      <c r="OL5" s="356" t="s">
        <v>1230</v>
      </c>
      <c r="OM5" s="356" t="s">
        <v>1231</v>
      </c>
      <c r="ON5" s="356" t="s">
        <v>1232</v>
      </c>
      <c r="OO5" s="356" t="s">
        <v>1233</v>
      </c>
      <c r="OP5" s="357" t="s">
        <v>1234</v>
      </c>
      <c r="OQ5" s="356" t="s">
        <v>1235</v>
      </c>
      <c r="OR5" s="356" t="s">
        <v>1236</v>
      </c>
      <c r="OS5" s="356" t="s">
        <v>1237</v>
      </c>
      <c r="OT5" s="356" t="s">
        <v>855</v>
      </c>
      <c r="OU5" s="356" t="s">
        <v>1238</v>
      </c>
      <c r="OV5" s="356" t="s">
        <v>1239</v>
      </c>
      <c r="OW5" s="356" t="s">
        <v>1240</v>
      </c>
      <c r="OX5" s="356" t="s">
        <v>1241</v>
      </c>
      <c r="OY5" s="356" t="s">
        <v>1242</v>
      </c>
      <c r="OZ5" s="356" t="s">
        <v>1243</v>
      </c>
      <c r="PA5" s="356" t="s">
        <v>1244</v>
      </c>
      <c r="PB5" s="356" t="s">
        <v>1245</v>
      </c>
      <c r="PC5" s="356" t="s">
        <v>1246</v>
      </c>
      <c r="PD5" s="356" t="s">
        <v>1247</v>
      </c>
      <c r="PE5" s="356" t="s">
        <v>1248</v>
      </c>
      <c r="PF5" s="356" t="s">
        <v>1249</v>
      </c>
      <c r="PG5" s="356" t="s">
        <v>1250</v>
      </c>
      <c r="PH5" s="357" t="s">
        <v>1251</v>
      </c>
      <c r="PI5" s="356" t="s">
        <v>1252</v>
      </c>
      <c r="PJ5" s="356" t="s">
        <v>1253</v>
      </c>
      <c r="PK5" s="356" t="s">
        <v>1254</v>
      </c>
      <c r="PL5" s="356" t="s">
        <v>859</v>
      </c>
      <c r="PM5" s="356" t="s">
        <v>1255</v>
      </c>
      <c r="PN5" s="356" t="s">
        <v>1256</v>
      </c>
      <c r="PO5" s="356" t="s">
        <v>1257</v>
      </c>
      <c r="PP5" s="356" t="s">
        <v>905</v>
      </c>
      <c r="PQ5" s="356" t="s">
        <v>1258</v>
      </c>
      <c r="PR5" s="356" t="s">
        <v>1259</v>
      </c>
      <c r="PS5" s="356" t="s">
        <v>1260</v>
      </c>
      <c r="PT5" s="356" t="s">
        <v>1261</v>
      </c>
      <c r="PU5" s="356" t="s">
        <v>1262</v>
      </c>
      <c r="PV5" s="356" t="s">
        <v>1263</v>
      </c>
      <c r="PW5" s="356" t="s">
        <v>1264</v>
      </c>
      <c r="PX5" s="356" t="s">
        <v>1265</v>
      </c>
      <c r="PY5" s="356" t="s">
        <v>1266</v>
      </c>
      <c r="PZ5" s="357" t="s">
        <v>1267</v>
      </c>
      <c r="QA5" s="356" t="s">
        <v>1268</v>
      </c>
      <c r="QB5" s="356" t="s">
        <v>1269</v>
      </c>
      <c r="QC5" s="356" t="s">
        <v>1270</v>
      </c>
      <c r="QD5" s="356" t="s">
        <v>1271</v>
      </c>
      <c r="QE5" s="356" t="s">
        <v>1272</v>
      </c>
      <c r="QF5" s="356" t="s">
        <v>1115</v>
      </c>
      <c r="QG5" s="356" t="s">
        <v>1273</v>
      </c>
      <c r="QH5" s="356" t="s">
        <v>1274</v>
      </c>
      <c r="QI5" s="356" t="s">
        <v>862</v>
      </c>
      <c r="QJ5" s="356" t="s">
        <v>1275</v>
      </c>
      <c r="QK5" s="356" t="s">
        <v>1276</v>
      </c>
      <c r="QL5" s="356" t="s">
        <v>1277</v>
      </c>
      <c r="QM5" s="356" t="s">
        <v>1278</v>
      </c>
      <c r="QN5" s="356" t="s">
        <v>1279</v>
      </c>
      <c r="QO5" s="356" t="s">
        <v>1280</v>
      </c>
      <c r="QP5" s="356" t="s">
        <v>1281</v>
      </c>
      <c r="QQ5" s="356" t="s">
        <v>1282</v>
      </c>
      <c r="QR5" s="357" t="s">
        <v>1283</v>
      </c>
      <c r="QS5" s="356" t="s">
        <v>1284</v>
      </c>
      <c r="QT5" s="356" t="s">
        <v>1285</v>
      </c>
      <c r="QU5" s="356" t="s">
        <v>1286</v>
      </c>
      <c r="QV5" s="356" t="s">
        <v>865</v>
      </c>
      <c r="QW5" s="356" t="s">
        <v>1287</v>
      </c>
      <c r="QX5" s="356" t="s">
        <v>1088</v>
      </c>
      <c r="QY5" s="356" t="s">
        <v>1288</v>
      </c>
      <c r="QZ5" s="356" t="s">
        <v>1289</v>
      </c>
      <c r="RA5" s="356" t="s">
        <v>1290</v>
      </c>
      <c r="RB5" s="356" t="s">
        <v>1291</v>
      </c>
      <c r="RC5" s="356" t="s">
        <v>1292</v>
      </c>
      <c r="RD5" s="356" t="s">
        <v>1293</v>
      </c>
      <c r="RE5" s="356" t="s">
        <v>843</v>
      </c>
      <c r="RF5" s="356" t="s">
        <v>844</v>
      </c>
      <c r="RG5" s="356" t="s">
        <v>1294</v>
      </c>
      <c r="RH5" s="356" t="s">
        <v>1295</v>
      </c>
      <c r="RI5" s="356" t="s">
        <v>1296</v>
      </c>
      <c r="RJ5" s="357" t="s">
        <v>1297</v>
      </c>
      <c r="RK5" s="356" t="s">
        <v>1298</v>
      </c>
      <c r="RL5" s="356" t="s">
        <v>1299</v>
      </c>
      <c r="RM5" s="356" t="s">
        <v>1300</v>
      </c>
      <c r="RN5" s="356" t="s">
        <v>1301</v>
      </c>
      <c r="RO5" s="356" t="s">
        <v>1302</v>
      </c>
      <c r="RP5" s="356" t="s">
        <v>1303</v>
      </c>
      <c r="RQ5" s="356" t="s">
        <v>1304</v>
      </c>
      <c r="RR5" s="356" t="s">
        <v>1305</v>
      </c>
      <c r="RS5" s="356" t="s">
        <v>1306</v>
      </c>
      <c r="RT5" s="356" t="s">
        <v>1307</v>
      </c>
      <c r="RU5" s="356" t="s">
        <v>1308</v>
      </c>
      <c r="RV5" s="356" t="s">
        <v>1309</v>
      </c>
      <c r="RW5" s="356" t="s">
        <v>1310</v>
      </c>
      <c r="RX5" s="356" t="s">
        <v>1311</v>
      </c>
      <c r="RY5" s="356" t="s">
        <v>1312</v>
      </c>
      <c r="RZ5" s="356" t="s">
        <v>1313</v>
      </c>
      <c r="SA5" s="356" t="s">
        <v>1314</v>
      </c>
      <c r="SB5" s="357" t="s">
        <v>950</v>
      </c>
      <c r="SC5" s="356" t="s">
        <v>951</v>
      </c>
      <c r="SD5" s="356" t="s">
        <v>952</v>
      </c>
      <c r="SE5" s="356" t="s">
        <v>1315</v>
      </c>
      <c r="SF5" s="356" t="s">
        <v>1316</v>
      </c>
      <c r="SG5" s="356" t="s">
        <v>1317</v>
      </c>
      <c r="SH5" s="356" t="s">
        <v>1318</v>
      </c>
      <c r="SI5" s="356" t="s">
        <v>1319</v>
      </c>
      <c r="SJ5" s="356" t="s">
        <v>1320</v>
      </c>
      <c r="SK5" s="356" t="s">
        <v>1321</v>
      </c>
      <c r="SL5" s="356" t="s">
        <v>1322</v>
      </c>
      <c r="SM5" s="356" t="s">
        <v>1323</v>
      </c>
      <c r="SN5" s="356" t="s">
        <v>1324</v>
      </c>
      <c r="SO5" s="356" t="s">
        <v>1325</v>
      </c>
      <c r="SP5" s="356" t="s">
        <v>1326</v>
      </c>
      <c r="SQ5" s="357" t="s">
        <v>1327</v>
      </c>
      <c r="SR5" s="356" t="s">
        <v>1328</v>
      </c>
      <c r="SS5" s="356" t="s">
        <v>1023</v>
      </c>
      <c r="ST5" s="356" t="s">
        <v>1329</v>
      </c>
      <c r="SU5" s="356" t="s">
        <v>1330</v>
      </c>
      <c r="SV5" s="356" t="s">
        <v>1331</v>
      </c>
      <c r="SW5" s="356" t="s">
        <v>1332</v>
      </c>
      <c r="SX5" s="357" t="s">
        <v>956</v>
      </c>
      <c r="SY5" s="356" t="s">
        <v>957</v>
      </c>
      <c r="SZ5" s="356" t="s">
        <v>958</v>
      </c>
      <c r="TA5" s="356" t="s">
        <v>959</v>
      </c>
      <c r="TB5" s="356" t="s">
        <v>960</v>
      </c>
      <c r="TC5" s="356" t="s">
        <v>961</v>
      </c>
      <c r="TD5" s="356" t="s">
        <v>962</v>
      </c>
      <c r="TE5" s="357" t="s">
        <v>964</v>
      </c>
      <c r="TF5" s="356" t="s">
        <v>965</v>
      </c>
      <c r="TG5" s="356" t="s">
        <v>966</v>
      </c>
      <c r="TH5" s="356" t="s">
        <v>967</v>
      </c>
      <c r="TI5" s="356" t="s">
        <v>968</v>
      </c>
      <c r="TJ5" s="356" t="s">
        <v>969</v>
      </c>
      <c r="TK5" s="356" t="s">
        <v>970</v>
      </c>
      <c r="TL5" s="357" t="s">
        <v>972</v>
      </c>
      <c r="TM5" s="356" t="s">
        <v>973</v>
      </c>
      <c r="TN5" s="356" t="s">
        <v>974</v>
      </c>
      <c r="TO5" s="356" t="s">
        <v>975</v>
      </c>
      <c r="TP5" s="356" t="s">
        <v>976</v>
      </c>
      <c r="TQ5" s="356" t="s">
        <v>977</v>
      </c>
      <c r="TR5" s="356" t="s">
        <v>978</v>
      </c>
      <c r="TS5" s="357" t="s">
        <v>980</v>
      </c>
      <c r="TT5" s="356" t="s">
        <v>981</v>
      </c>
      <c r="TU5" s="356" t="s">
        <v>982</v>
      </c>
      <c r="TV5" s="356" t="s">
        <v>983</v>
      </c>
      <c r="TW5" s="356" t="s">
        <v>984</v>
      </c>
      <c r="TX5" s="356" t="s">
        <v>985</v>
      </c>
      <c r="TY5" s="356" t="s">
        <v>986</v>
      </c>
      <c r="TZ5" s="357" t="s">
        <v>988</v>
      </c>
      <c r="UA5" s="356" t="s">
        <v>989</v>
      </c>
      <c r="UB5" s="356" t="s">
        <v>990</v>
      </c>
      <c r="UC5" s="356" t="s">
        <v>991</v>
      </c>
      <c r="UD5" s="356" t="s">
        <v>992</v>
      </c>
      <c r="UE5" s="356" t="s">
        <v>993</v>
      </c>
      <c r="UF5" s="356" t="s">
        <v>994</v>
      </c>
      <c r="UG5" s="357" t="s">
        <v>996</v>
      </c>
      <c r="UH5" s="356" t="s">
        <v>997</v>
      </c>
      <c r="UI5" s="356" t="s">
        <v>998</v>
      </c>
      <c r="UJ5" s="356" t="s">
        <v>999</v>
      </c>
      <c r="UK5" s="356" t="s">
        <v>1000</v>
      </c>
      <c r="UL5" s="356" t="s">
        <v>1001</v>
      </c>
      <c r="UM5" s="356" t="s">
        <v>1002</v>
      </c>
      <c r="UN5" s="357" t="s">
        <v>1337</v>
      </c>
      <c r="UO5" s="356" t="s">
        <v>1338</v>
      </c>
      <c r="UP5" s="356" t="s">
        <v>1339</v>
      </c>
      <c r="UQ5" s="356" t="s">
        <v>1340</v>
      </c>
      <c r="UR5" s="356" t="s">
        <v>1341</v>
      </c>
      <c r="US5" s="356" t="s">
        <v>1342</v>
      </c>
      <c r="UT5" s="356" t="s">
        <v>1343</v>
      </c>
      <c r="UU5" s="357" t="s">
        <v>1192</v>
      </c>
      <c r="UV5" s="356" t="s">
        <v>1194</v>
      </c>
      <c r="UW5" s="356" t="s">
        <v>1195</v>
      </c>
      <c r="UX5" s="356" t="s">
        <v>1344</v>
      </c>
      <c r="UY5" s="356" t="s">
        <v>1345</v>
      </c>
      <c r="UZ5" s="356" t="s">
        <v>1196</v>
      </c>
      <c r="VA5" s="356" t="s">
        <v>1346</v>
      </c>
      <c r="VB5" s="357" t="s">
        <v>1347</v>
      </c>
      <c r="VC5" s="356" t="s">
        <v>1089</v>
      </c>
      <c r="VD5" s="356" t="s">
        <v>1348</v>
      </c>
      <c r="VE5" s="356" t="s">
        <v>1349</v>
      </c>
      <c r="VF5" s="356" t="s">
        <v>1350</v>
      </c>
      <c r="VG5" s="356" t="s">
        <v>1351</v>
      </c>
      <c r="VH5" s="356" t="s">
        <v>1352</v>
      </c>
      <c r="VI5" s="356" t="s">
        <v>1353</v>
      </c>
      <c r="VJ5" s="356" t="s">
        <v>1354</v>
      </c>
      <c r="VK5" s="356" t="s">
        <v>1357</v>
      </c>
      <c r="VL5" s="356" t="s">
        <v>1361</v>
      </c>
      <c r="VM5" s="356" t="s">
        <v>1362</v>
      </c>
      <c r="VN5" s="356" t="s">
        <v>1363</v>
      </c>
      <c r="VO5" s="356" t="s">
        <v>1364</v>
      </c>
      <c r="VP5" s="356" t="s">
        <v>1365</v>
      </c>
      <c r="VQ5" s="356" t="s">
        <v>1366</v>
      </c>
      <c r="VR5" s="356" t="s">
        <v>1367</v>
      </c>
      <c r="VS5" s="356" t="s">
        <v>1368</v>
      </c>
      <c r="VT5" s="356" t="s">
        <v>1369</v>
      </c>
      <c r="VU5" s="356" t="s">
        <v>1370</v>
      </c>
      <c r="VV5" s="356" t="s">
        <v>1371</v>
      </c>
      <c r="VW5" s="356" t="s">
        <v>1332</v>
      </c>
      <c r="VX5" s="356" t="s">
        <v>1372</v>
      </c>
      <c r="VY5" s="356" t="s">
        <v>1373</v>
      </c>
      <c r="VZ5" s="356" t="s">
        <v>1374</v>
      </c>
      <c r="WA5" s="356" t="s">
        <v>1375</v>
      </c>
      <c r="WB5" s="356" t="s">
        <v>1392</v>
      </c>
      <c r="WC5" s="356" t="s">
        <v>1198</v>
      </c>
      <c r="WD5" s="356" t="s">
        <v>1376</v>
      </c>
      <c r="WE5" s="356" t="s">
        <v>1377</v>
      </c>
      <c r="WF5" s="356" t="s">
        <v>1378</v>
      </c>
      <c r="WG5" s="356" t="s">
        <v>1379</v>
      </c>
      <c r="WH5" s="356" t="s">
        <v>1380</v>
      </c>
      <c r="WI5" s="356" t="s">
        <v>1381</v>
      </c>
      <c r="WJ5" s="356" t="s">
        <v>1382</v>
      </c>
      <c r="WK5" s="356" t="s">
        <v>1383</v>
      </c>
      <c r="WL5" s="356" t="s">
        <v>1384</v>
      </c>
      <c r="WM5" s="356" t="s">
        <v>1385</v>
      </c>
      <c r="WN5" s="356" t="s">
        <v>1386</v>
      </c>
      <c r="WO5" s="356" t="s">
        <v>1387</v>
      </c>
      <c r="WP5" s="356" t="s">
        <v>1389</v>
      </c>
      <c r="WQ5" s="356" t="s">
        <v>1391</v>
      </c>
      <c r="WR5" s="356" t="s">
        <v>1116</v>
      </c>
      <c r="WS5" s="356" t="s">
        <v>864</v>
      </c>
      <c r="WT5" s="356" t="s">
        <v>914</v>
      </c>
      <c r="WU5" s="356" t="s">
        <v>868</v>
      </c>
      <c r="WV5" s="356" t="s">
        <v>1007</v>
      </c>
      <c r="WW5" s="356" t="s">
        <v>1008</v>
      </c>
      <c r="WX5" s="356" t="s">
        <v>953</v>
      </c>
      <c r="WY5" s="356" t="s">
        <v>954</v>
      </c>
      <c r="WZ5" s="356" t="s">
        <v>955</v>
      </c>
      <c r="XA5" s="356" t="s">
        <v>963</v>
      </c>
      <c r="XB5" s="356" t="s">
        <v>971</v>
      </c>
      <c r="XC5" s="356" t="s">
        <v>979</v>
      </c>
      <c r="XD5" s="356" t="s">
        <v>987</v>
      </c>
      <c r="XE5" s="356" t="s">
        <v>995</v>
      </c>
      <c r="XF5" s="356" t="s">
        <v>1003</v>
      </c>
      <c r="XG5" s="356" t="s">
        <v>1009</v>
      </c>
      <c r="XH5" s="356" t="s">
        <v>1010</v>
      </c>
      <c r="XI5" s="356" t="s">
        <v>1011</v>
      </c>
      <c r="XJ5" s="356" t="s">
        <v>1012</v>
      </c>
      <c r="XK5" s="356" t="s">
        <v>1013</v>
      </c>
      <c r="XL5" s="356" t="s">
        <v>1014</v>
      </c>
      <c r="XM5" s="356" t="s">
        <v>1015</v>
      </c>
      <c r="XN5" s="356" t="s">
        <v>1016</v>
      </c>
      <c r="XO5" s="357" t="s">
        <v>1017</v>
      </c>
      <c r="XP5" s="356" t="s">
        <v>949</v>
      </c>
      <c r="XQ5" s="356" t="s">
        <v>1018</v>
      </c>
      <c r="XR5" s="356" t="s">
        <v>1019</v>
      </c>
      <c r="XS5" s="356" t="s">
        <v>1020</v>
      </c>
      <c r="XT5" s="356" t="s">
        <v>1021</v>
      </c>
      <c r="XU5" s="356" t="s">
        <v>1022</v>
      </c>
      <c r="XV5" s="356" t="s">
        <v>1023</v>
      </c>
      <c r="XW5" s="356" t="s">
        <v>1024</v>
      </c>
      <c r="XX5" s="356" t="s">
        <v>1025</v>
      </c>
      <c r="XY5" s="356" t="s">
        <v>1026</v>
      </c>
      <c r="XZ5" s="356" t="s">
        <v>1027</v>
      </c>
      <c r="YA5" s="356" t="s">
        <v>1028</v>
      </c>
      <c r="YB5" s="356" t="s">
        <v>1029</v>
      </c>
      <c r="YC5" s="356" t="s">
        <v>1030</v>
      </c>
      <c r="YD5" s="356" t="s">
        <v>1031</v>
      </c>
      <c r="YE5" s="356" t="s">
        <v>1032</v>
      </c>
      <c r="YF5" s="356" t="s">
        <v>1033</v>
      </c>
      <c r="YG5" s="356" t="s">
        <v>1034</v>
      </c>
      <c r="YH5" s="356" t="s">
        <v>1035</v>
      </c>
      <c r="YI5" s="356" t="s">
        <v>1036</v>
      </c>
      <c r="YJ5" s="356" t="s">
        <v>1037</v>
      </c>
      <c r="YK5" s="356" t="s">
        <v>1038</v>
      </c>
      <c r="YL5" s="356" t="s">
        <v>1039</v>
      </c>
      <c r="YM5" s="356" t="s">
        <v>1040</v>
      </c>
      <c r="YN5" s="356" t="s">
        <v>1041</v>
      </c>
      <c r="YO5" s="356" t="s">
        <v>1042</v>
      </c>
      <c r="YP5" s="356" t="s">
        <v>1043</v>
      </c>
      <c r="YQ5" s="356" t="s">
        <v>1044</v>
      </c>
      <c r="YR5" s="356" t="s">
        <v>881</v>
      </c>
      <c r="YS5" s="356" t="s">
        <v>1045</v>
      </c>
      <c r="YT5" s="356" t="s">
        <v>1046</v>
      </c>
      <c r="YU5" s="356" t="s">
        <v>1047</v>
      </c>
      <c r="YV5" s="356" t="s">
        <v>1048</v>
      </c>
      <c r="YW5" s="356" t="s">
        <v>1049</v>
      </c>
      <c r="YX5" s="356" t="s">
        <v>1050</v>
      </c>
      <c r="YY5" s="356" t="s">
        <v>1051</v>
      </c>
      <c r="YZ5" s="356" t="s">
        <v>1052</v>
      </c>
      <c r="ZA5" s="356" t="s">
        <v>1053</v>
      </c>
      <c r="ZB5" s="356" t="s">
        <v>1054</v>
      </c>
      <c r="ZC5" s="356" t="s">
        <v>1055</v>
      </c>
      <c r="ZD5" s="356" t="s">
        <v>1056</v>
      </c>
      <c r="ZE5" s="356" t="s">
        <v>1057</v>
      </c>
      <c r="ZF5" s="356" t="s">
        <v>1058</v>
      </c>
      <c r="ZG5" s="356" t="s">
        <v>1059</v>
      </c>
      <c r="ZH5" s="356" t="s">
        <v>1060</v>
      </c>
      <c r="ZI5" s="356" t="s">
        <v>1061</v>
      </c>
      <c r="ZJ5" s="356" t="s">
        <v>1062</v>
      </c>
      <c r="ZK5" s="356" t="s">
        <v>1063</v>
      </c>
      <c r="ZL5" s="356" t="s">
        <v>1064</v>
      </c>
      <c r="ZM5" s="356" t="s">
        <v>1065</v>
      </c>
      <c r="ZN5" s="356" t="s">
        <v>1066</v>
      </c>
      <c r="ZO5" s="356" t="s">
        <v>1067</v>
      </c>
      <c r="ZP5" s="356" t="s">
        <v>1068</v>
      </c>
      <c r="ZQ5" s="356" t="s">
        <v>1069</v>
      </c>
      <c r="ZR5" s="356" t="s">
        <v>1070</v>
      </c>
      <c r="ZS5" s="356" t="s">
        <v>847</v>
      </c>
      <c r="ZT5" s="356" t="s">
        <v>1071</v>
      </c>
      <c r="ZU5" s="356" t="s">
        <v>1072</v>
      </c>
      <c r="ZV5" s="356" t="s">
        <v>1073</v>
      </c>
      <c r="ZW5" s="356" t="s">
        <v>1074</v>
      </c>
      <c r="ZX5" s="356" t="s">
        <v>1075</v>
      </c>
      <c r="ZY5" s="356" t="s">
        <v>848</v>
      </c>
      <c r="ZZ5" s="356" t="s">
        <v>1076</v>
      </c>
      <c r="AAA5" s="356" t="s">
        <v>1077</v>
      </c>
      <c r="AAB5" s="356" t="s">
        <v>1078</v>
      </c>
      <c r="AAC5" s="356" t="s">
        <v>1079</v>
      </c>
      <c r="AAD5" s="356" t="s">
        <v>1080</v>
      </c>
      <c r="AAE5" s="356" t="s">
        <v>851</v>
      </c>
      <c r="AAF5" s="356" t="s">
        <v>1081</v>
      </c>
      <c r="AAG5" s="356" t="s">
        <v>1082</v>
      </c>
      <c r="AAH5" s="356" t="s">
        <v>897</v>
      </c>
      <c r="AAI5" s="356" t="s">
        <v>706</v>
      </c>
    </row>
    <row r="6" spans="1:711" s="359" customFormat="1">
      <c r="A6" s="359" t="str">
        <f>IFERROR(IF(表紙様式第1別紙!C11="","-",表紙様式第1別紙!C11),"-")</f>
        <v>-</v>
      </c>
      <c r="B6" s="359" t="str">
        <f>IFERROR(IF(表紙様式第1別紙!C12="","-",表紙様式第1別紙!C12),"-")</f>
        <v>-</v>
      </c>
      <c r="C6" s="359" t="str">
        <f>IFERROR(IF(表紙様式第1別紙!C16="","-",表紙様式第1別紙!C16),"-")</f>
        <v>-</v>
      </c>
      <c r="D6" s="359" t="str">
        <f>IFERROR(IF(表紙様式第1別紙!C17="","-",表紙様式第1別紙!C17),"-")</f>
        <v>-</v>
      </c>
      <c r="E6" s="359" t="str">
        <f>IFERROR(IF(表紙様式第1別紙!C18="","-",表紙様式第1別紙!C18),"-")</f>
        <v>-</v>
      </c>
      <c r="F6" s="359" t="str">
        <f>IFERROR(IF(表紙様式第1別紙!C19="","-",表紙様式第1別紙!C19),"-")</f>
        <v>-</v>
      </c>
      <c r="G6" s="359" t="str">
        <f>IFERROR(IF(表紙様式第1別紙!C20="","-",表紙様式第1別紙!C20),"-")</f>
        <v>-</v>
      </c>
      <c r="H6" s="359" t="str">
        <f>IFERROR(IF(表紙様式第1別紙!G23="","-",表紙様式第1別紙!G23),"-")</f>
        <v>-</v>
      </c>
      <c r="I6" s="359" t="str">
        <f>IFERROR(IF(表紙様式第1別紙!G24="","-",表紙様式第1別紙!G24),"-")</f>
        <v>-</v>
      </c>
      <c r="J6" s="359" t="str">
        <f>IFERROR(IF(表紙様式第1別紙!G25="","-",表紙様式第1別紙!G25),"-")</f>
        <v>-</v>
      </c>
      <c r="K6" s="359" t="str">
        <f>IFERROR(IF(表紙様式第1別紙!G26="","-",表紙様式第1別紙!G26),"-")</f>
        <v>-</v>
      </c>
      <c r="L6" s="359" t="str">
        <f>IFERROR(IF(表紙様式第1別紙!G27="","-",表紙様式第1別紙!G27),"-")</f>
        <v>-</v>
      </c>
      <c r="M6" s="359" t="str">
        <f>IFERROR(IF(表紙様式第1別紙!G28="","-",表紙様式第1別紙!G28),"-")</f>
        <v>-</v>
      </c>
      <c r="N6" s="359" t="str">
        <f>IFERROR(IF(表紙様式第1別紙!G29="","-",表紙様式第1別紙!G29),"-")</f>
        <v>-</v>
      </c>
      <c r="O6" s="359" t="str">
        <f>IFERROR(IF(表紙様式第1別紙!G30="","-",表紙様式第1別紙!G30),"-")</f>
        <v>-</v>
      </c>
      <c r="P6" s="359" t="str">
        <f>IFERROR(IF(表紙様式第1別紙!G31="","-",表紙様式第1別紙!G31),"-")</f>
        <v>-</v>
      </c>
      <c r="Q6" s="359" t="str">
        <f>IFERROR(IF(表紙様式第1別紙!G32="","-",表紙様式第1別紙!G32),"-")</f>
        <v>-</v>
      </c>
      <c r="R6" s="359" t="str">
        <f>IFERROR(IF(表紙様式第1別紙!E35="","-",表紙様式第1別紙!E35),"-")</f>
        <v>-</v>
      </c>
      <c r="S6" s="359" t="str">
        <f>IFERROR(IF(表紙様式第1別紙!G37="","-",表紙様式第1別紙!G37),"-")</f>
        <v>-</v>
      </c>
      <c r="T6" s="359" t="str">
        <f>IFERROR(IF(表紙様式第1別紙!J37="","-",表紙様式第1別紙!J37),"-")</f>
        <v>-</v>
      </c>
      <c r="U6" s="359" t="str">
        <f>IFERROR(IF(表紙様式第1別紙!M37="","-",表紙様式第1別紙!M37),"-")</f>
        <v>-</v>
      </c>
      <c r="V6" s="359" t="str">
        <f>表紙様式第1別紙!F40</f>
        <v>□</v>
      </c>
      <c r="W6" s="359" t="str">
        <f>表紙様式第1別紙!P40</f>
        <v>□</v>
      </c>
      <c r="X6" s="359" t="str">
        <f>表紙様式第1別紙!F41</f>
        <v>□</v>
      </c>
      <c r="Y6" s="359" t="str">
        <f>表紙様式第1別紙!P41</f>
        <v>□</v>
      </c>
      <c r="Z6" s="359" t="str">
        <f>表紙様式第1別紙!F42</f>
        <v>□</v>
      </c>
      <c r="AA6" s="359" t="str">
        <f>表紙様式第1別紙!P42</f>
        <v>■</v>
      </c>
      <c r="AB6" s="359" t="str">
        <f>表紙様式第1別紙!F43</f>
        <v>□</v>
      </c>
      <c r="AC6" s="359" t="str">
        <f>表紙様式第1別紙!P43</f>
        <v>■</v>
      </c>
      <c r="AE6" s="359" t="str">
        <f>'1.代表事業者_1'!C17</f>
        <v>□</v>
      </c>
      <c r="AF6" s="359" t="str">
        <f>IFERROR(IF('1.代表事業者_1'!J21="","-",'1.代表事業者_1'!J21),"-")</f>
        <v>-</v>
      </c>
      <c r="AG6" s="359" t="str">
        <f>IFERROR(IF('1.代表事業者_1'!P23="","-",'1.代表事業者_1'!P23),"-")</f>
        <v>-</v>
      </c>
      <c r="AH6" s="359" t="str">
        <f>IFERROR(IF('1.代表事業者_1'!J24="","-",'1.代表事業者_1'!J24),"-")</f>
        <v>-</v>
      </c>
      <c r="AI6" s="359" t="str">
        <f>IFERROR(IF('1.代表事業者_1'!J26="","-",'1.代表事業者_1'!J26),"-")</f>
        <v>-</v>
      </c>
      <c r="AJ6" s="359" t="str">
        <f>IFERROR(IF('1.代表事業者_1'!J27="","-",'1.代表事業者_1'!J27),"-")</f>
        <v>-</v>
      </c>
      <c r="AK6" s="359" t="str">
        <f>IFERROR(IF('1.代表事業者_1'!W27="","-",'1.代表事業者_1'!W27),"-")</f>
        <v>-</v>
      </c>
      <c r="AL6" s="359" t="str">
        <f>IFERROR(IF('1.代表事業者_1'!J28="","-",'1.代表事業者_1'!J28),"-")</f>
        <v>-</v>
      </c>
      <c r="AM6" s="359" t="str">
        <f>IFERROR(IF('1.代表事業者_1'!J29="","-",'1.代表事業者_1'!J29),"-")</f>
        <v>-</v>
      </c>
      <c r="AN6" s="359" t="str">
        <f>IFERROR(IF('1.代表事業者_1'!L30="","-",'1.代表事業者_1'!L30),"-")</f>
        <v>-</v>
      </c>
      <c r="AO6" s="359" t="str">
        <f>IFERROR(IF('1.代表事業者_1'!T30="","-",'1.代表事業者_1'!T30),"-")</f>
        <v>-</v>
      </c>
      <c r="AP6" s="359" t="str">
        <f>IFERROR(IF('1.代表事業者_1'!J31="","-",'1.代表事業者_1'!J31),"-")</f>
        <v>-</v>
      </c>
      <c r="AQ6" s="359" t="str">
        <f>IFERROR(IF('1.代表事業者_1'!J32="","-",'1.代表事業者_1'!J32),"-")</f>
        <v>-</v>
      </c>
      <c r="AR6" s="359" t="str">
        <f>IFERROR(IF('1.代表事業者_1'!L33="","-",'1.代表事業者_1'!L33),"-")</f>
        <v>-</v>
      </c>
      <c r="AS6" s="359" t="str">
        <f>IFERROR(IF('1.代表事業者_1'!T33="","-",'1.代表事業者_1'!T33),"-")</f>
        <v>-</v>
      </c>
      <c r="AT6" s="359" t="str">
        <f>'1.代表事業者_1'!J34</f>
        <v>□</v>
      </c>
      <c r="AU6" s="359" t="str">
        <f>'1.代表事業者_1'!R34</f>
        <v>□</v>
      </c>
      <c r="AV6" s="359" t="str">
        <f>IFERROR(IF('1.代表事業者_1'!J35="","-",'1.代表事業者_1'!J35),"-")</f>
        <v>-</v>
      </c>
      <c r="AW6" s="359" t="str">
        <f>IFERROR(IF('1.代表事業者_1'!J37="","-",'1.代表事業者_1'!J37),"-")</f>
        <v>-</v>
      </c>
      <c r="AX6" s="359" t="str">
        <f>IFERROR(IF('1.代表事業者_1'!J38="","-",'1.代表事業者_1'!J38),"-")</f>
        <v>-</v>
      </c>
      <c r="AY6" s="359" t="str">
        <f>IFERROR(IF('1.代表事業者_1'!L39="","-",'1.代表事業者_1'!L39),"-")</f>
        <v>-</v>
      </c>
      <c r="AZ6" s="359" t="str">
        <f>IFERROR(IF('1.代表事業者_1'!T39="","-",'1.代表事業者_1'!T39),"-")</f>
        <v>-</v>
      </c>
      <c r="BA6" s="359" t="str">
        <f>IFERROR(IF('1.代表事業者_1'!P40="","-",'1.代表事業者_1'!P40),"-")</f>
        <v>-</v>
      </c>
      <c r="BB6" s="359" t="str">
        <f>IFERROR(IF('1.代表事業者_1'!J41="","-",'1.代表事業者_1'!J41),"-")</f>
        <v>-</v>
      </c>
      <c r="BC6" s="359" t="str">
        <f>IFERROR(IF('1.代表事業者_1'!J43="","-",'1.代表事業者_1'!J43),"-")</f>
        <v>-</v>
      </c>
      <c r="BD6" s="359" t="str">
        <f>IFERROR(IF('1.代表事業者_1'!J44="","-",'1.代表事業者_1'!J44),"-")</f>
        <v>-</v>
      </c>
      <c r="BE6" s="359" t="str">
        <f>IFERROR(IF('1.代表事業者_1'!F47="","-",'1.代表事業者_1'!F47),"-")</f>
        <v>-</v>
      </c>
      <c r="BF6" s="359" t="str">
        <f>IFERROR(IF('1.代表事業者_1'!F48="","-",'1.代表事業者_1'!F48),"-")</f>
        <v>-</v>
      </c>
      <c r="BG6" s="359" t="str">
        <f>IFERROR(IF('1.代表事業者_1'!F49="","-",'1.代表事業者_1'!F49),"-")</f>
        <v>-</v>
      </c>
      <c r="BH6" s="359" t="str">
        <f>IFERROR(IF('1.代表事業者_1'!L50="","-",'1.代表事業者_1'!L50),"-")</f>
        <v>-</v>
      </c>
      <c r="BI6" s="359" t="str">
        <f>IFERROR(IF('1.代表事業者_1'!F51="","-",'1.代表事業者_1'!F51),"-")</f>
        <v>-</v>
      </c>
      <c r="BJ6" s="359" t="str">
        <f>'1.代表事業者_1'!T53</f>
        <v>□</v>
      </c>
      <c r="BK6" s="359" t="str">
        <f>'1.代表事業者_1'!X53</f>
        <v>□</v>
      </c>
      <c r="BL6" s="359" t="str">
        <f>'1.代表事業者_1'!T54</f>
        <v>□</v>
      </c>
      <c r="BM6" s="359" t="str">
        <f>'1.代表事業者_1'!X54</f>
        <v>□</v>
      </c>
      <c r="BN6" s="359" t="str">
        <f>'1.代表事業者_1'!T55</f>
        <v>□</v>
      </c>
      <c r="BO6" s="359" t="str">
        <f>'1.代表事業者_1'!X55</f>
        <v>□</v>
      </c>
      <c r="BP6" s="359" t="str">
        <f>'2.代表事業者_2'!C17</f>
        <v>□</v>
      </c>
      <c r="BQ6" s="359" t="str">
        <f>IFERROR(IF('2.代表事業者_2'!J20="","-",'2.代表事業者_2'!J20),"-")</f>
        <v>-</v>
      </c>
      <c r="BR6" s="359" t="str">
        <f>IFERROR(IF('2.代表事業者_2'!P22="","-",'2.代表事業者_2'!P22),"-")</f>
        <v>-</v>
      </c>
      <c r="BS6" s="359" t="str">
        <f>IFERROR(IF('2.代表事業者_2'!J23="","-",'2.代表事業者_2'!J23),"-")</f>
        <v>-</v>
      </c>
      <c r="BT6" s="359" t="str">
        <f>IFERROR(IF('2.代表事業者_2'!J25="","-",'2.代表事業者_2'!J25),"-")</f>
        <v>-</v>
      </c>
      <c r="BU6" s="359" t="str">
        <f>IFERROR(IF('2.代表事業者_2'!J26="","-",'2.代表事業者_2'!J26),"-")</f>
        <v>-</v>
      </c>
      <c r="BV6" s="359" t="str">
        <f>IFERROR(IF('2.代表事業者_2'!W26="","-",'2.代表事業者_2'!W26),"-")</f>
        <v>-</v>
      </c>
      <c r="BW6" s="359" t="str">
        <f>IFERROR(IF('2.代表事業者_2'!J27="","-",'2.代表事業者_2'!J27),"-")</f>
        <v>-</v>
      </c>
      <c r="BX6" s="359" t="str">
        <f>IFERROR(IF('2.代表事業者_2'!J28="","-",'2.代表事業者_2'!J28),"-")</f>
        <v>-</v>
      </c>
      <c r="BY6" s="359" t="str">
        <f>IFERROR(IF('2.代表事業者_2'!L29="","-",'2.代表事業者_2'!L29),"-")</f>
        <v>-</v>
      </c>
      <c r="BZ6" s="359" t="str">
        <f>IFERROR(IF('2.代表事業者_2'!T29="","-",'2.代表事業者_2'!T29),"-")</f>
        <v>-</v>
      </c>
      <c r="CA6" s="359" t="str">
        <f>IFERROR(IF('2.代表事業者_2'!J30="","-",'2.代表事業者_2'!J30),"-")</f>
        <v>-</v>
      </c>
      <c r="CB6" s="359" t="str">
        <f>IFERROR(IF('2.代表事業者_2'!J31="","-",'2.代表事業者_2'!J31),"-")</f>
        <v>-</v>
      </c>
      <c r="CC6" s="359" t="str">
        <f>IFERROR(IF('2.代表事業者_2'!L32="","-",'2.代表事業者_2'!L32),"-")</f>
        <v>-</v>
      </c>
      <c r="CD6" s="359" t="str">
        <f>IFERROR(IF('2.代表事業者_2'!T32="","-",'2.代表事業者_2'!T32),"-")</f>
        <v>-</v>
      </c>
      <c r="CE6" s="359" t="str">
        <f>'2.代表事業者_2'!J33</f>
        <v>□</v>
      </c>
      <c r="CF6" s="359" t="str">
        <f>'2.代表事業者_2'!R33</f>
        <v>□</v>
      </c>
      <c r="CG6" s="359" t="str">
        <f>IFERROR(IF('2.代表事業者_2'!J34="","-",'2.代表事業者_2'!J34),"-")</f>
        <v>-</v>
      </c>
      <c r="CH6" s="359" t="str">
        <f>IFERROR(IF('2.代表事業者_2'!J36="","-",'2.代表事業者_2'!J36),"-")</f>
        <v>-</v>
      </c>
      <c r="CI6" s="359" t="str">
        <f>IFERROR(IF('2.代表事業者_2'!J37="","-",'2.代表事業者_2'!J37),"-")</f>
        <v>-</v>
      </c>
      <c r="CJ6" s="359" t="str">
        <f>IFERROR(IF('2.代表事業者_2'!L38="","-",'2.代表事業者_2'!L38),"-")</f>
        <v>-</v>
      </c>
      <c r="CK6" s="359" t="str">
        <f>IFERROR(IF('2.代表事業者_2'!T38="","-",'2.代表事業者_2'!T38),"-")</f>
        <v>-</v>
      </c>
      <c r="CL6" s="359" t="str">
        <f>IFERROR(IF('2.代表事業者_2'!P39="","-",'2.代表事業者_2'!P39),"-")</f>
        <v>-</v>
      </c>
      <c r="CM6" s="359" t="str">
        <f>IFERROR(IF('2.代表事業者_2'!J40="","-",'2.代表事業者_2'!J40),"-")</f>
        <v>-</v>
      </c>
      <c r="CN6" s="359" t="str">
        <f>IFERROR(IF('2.代表事業者_2'!J42="","-",'2.代表事業者_2'!J42),"-")</f>
        <v>-</v>
      </c>
      <c r="CO6" s="359" t="str">
        <f>IFERROR(IF('2.代表事業者_2'!J43="","-",'2.代表事業者_2'!J43),"-")</f>
        <v>-</v>
      </c>
      <c r="CP6" s="359" t="str">
        <f>IFERROR(IF('2.代表事業者_2'!F47="","-",'2.代表事業者_2'!F47),"-")</f>
        <v>-</v>
      </c>
      <c r="CQ6" s="359" t="str">
        <f>IFERROR(IF('2.代表事業者_2'!F48="","-",'2.代表事業者_2'!F48),"-")</f>
        <v>-</v>
      </c>
      <c r="CR6" s="359" t="str">
        <f>IFERROR(IF('2.代表事業者_2'!F49="","-",'2.代表事業者_2'!F49),"-")</f>
        <v>-</v>
      </c>
      <c r="CS6" s="359" t="str">
        <f>IFERROR(IF('2.代表事業者_2'!L50="","-",'2.代表事業者_2'!L50),"-")</f>
        <v>-</v>
      </c>
      <c r="CT6" s="359" t="str">
        <f>IFERROR(IF('2.代表事業者_2'!F51="","-",'2.代表事業者_2'!F51),"-")</f>
        <v>-</v>
      </c>
      <c r="CU6" s="359" t="str">
        <f>'2.代表事業者_2'!T53</f>
        <v>□</v>
      </c>
      <c r="CV6" s="359" t="str">
        <f>'2.代表事業者_2'!X53</f>
        <v>□</v>
      </c>
      <c r="CW6" s="359" t="str">
        <f>'2.代表事業者_2'!T54</f>
        <v>□</v>
      </c>
      <c r="CX6" s="359" t="str">
        <f>'2.代表事業者_2'!X54</f>
        <v>□</v>
      </c>
      <c r="CY6" s="359" t="str">
        <f>'2.代表事業者_2'!T55</f>
        <v>□</v>
      </c>
      <c r="CZ6" s="359" t="str">
        <f>'2.代表事業者_2'!X55</f>
        <v>□</v>
      </c>
      <c r="DA6" s="359" t="str">
        <f>IFERROR(IF('3.共同事業者'!I3="","-",'3.共同事業者'!I3),"-")</f>
        <v>-</v>
      </c>
      <c r="DB6" s="359" t="str">
        <f>IFERROR(IF('3.共同事業者'!I4="","-",'3.共同事業者'!I4),"-")</f>
        <v>-</v>
      </c>
      <c r="DC6" s="359" t="str">
        <f>IFERROR(IF('3.共同事業者'!I5="","-",'3.共同事業者'!I5),"-")</f>
        <v>-</v>
      </c>
      <c r="DD6" s="359" t="str">
        <f>IFERROR(IF('3.共同事業者'!I6="","-",'3.共同事業者'!I6),"-")</f>
        <v>-</v>
      </c>
      <c r="DE6" s="359" t="str">
        <f>IFERROR(IF('3.共同事業者'!K7="","-",'3.共同事業者'!K7),"-")</f>
        <v>-</v>
      </c>
      <c r="DF6" s="359" t="str">
        <f>IFERROR(IF('3.共同事業者'!S7="","-",'3.共同事業者'!S7),"-")</f>
        <v>-</v>
      </c>
      <c r="DG6" s="359" t="str">
        <f>IFERROR(IF('3.共同事業者'!I8="","-",'3.共同事業者'!I8),"-")</f>
        <v>-</v>
      </c>
      <c r="DH6" s="359" t="str">
        <f>IFERROR(IF('3.共同事業者'!I9="","-",'3.共同事業者'!I9),"-")</f>
        <v>-</v>
      </c>
      <c r="DI6" s="359" t="str">
        <f>IFERROR(IF('3.共同事業者'!I10="","-",'3.共同事業者'!I10),"-")</f>
        <v>-</v>
      </c>
      <c r="DJ6" s="359" t="str">
        <f>IFERROR(IF('3.共同事業者'!I11="","-",'3.共同事業者'!I11),"-")</f>
        <v>-</v>
      </c>
      <c r="DK6" s="359" t="str">
        <f>IFERROR(IF('3.共同事業者'!I12="","-",'3.共同事業者'!I12),"-")</f>
        <v>-</v>
      </c>
      <c r="DL6" s="359" t="str">
        <f>IFERROR(IF('3.共同事業者'!I13="","-",'3.共同事業者'!I13),"-")</f>
        <v>-</v>
      </c>
      <c r="DM6" s="359" t="str">
        <f>IFERROR(IF('3.共同事業者'!K14="","-",'3.共同事業者'!K14),"-")</f>
        <v>-</v>
      </c>
      <c r="DN6" s="359" t="str">
        <f>IFERROR(IF('3.共同事業者'!S14="","-",'3.共同事業者'!S14),"-")</f>
        <v>-</v>
      </c>
      <c r="DO6" s="359" t="str">
        <f>IFERROR(IF('3.共同事業者'!I15="","-",'3.共同事業者'!I15),"-")</f>
        <v>-</v>
      </c>
      <c r="DP6" s="359" t="str">
        <f>IFERROR(IF('3.共同事業者'!I16="","-",'3.共同事業者'!I16),"-")</f>
        <v>-</v>
      </c>
      <c r="DQ6" s="359" t="str">
        <f>IFERROR(IF('3.共同事業者'!I17="","-",'3.共同事業者'!I17),"-")</f>
        <v>-</v>
      </c>
      <c r="DR6" s="359" t="str">
        <f>IFERROR(IF('3.共同事業者'!I18="","-",'3.共同事業者'!I18),"-")</f>
        <v>-</v>
      </c>
      <c r="DS6" s="359" t="str">
        <f>IFERROR(IF('3.共同事業者'!I19="","-",'3.共同事業者'!I19),"-")</f>
        <v>-</v>
      </c>
      <c r="DT6" s="359" t="str">
        <f>IFERROR(IF('3.共同事業者'!I20="","-",'3.共同事業者'!I20),"-")</f>
        <v>-</v>
      </c>
      <c r="DU6" s="359" t="str">
        <f>IFERROR(IF('3.共同事業者'!K21="","-",'3.共同事業者'!K21),"-")</f>
        <v>-</v>
      </c>
      <c r="DV6" s="359" t="str">
        <f>IFERROR(IF('3.共同事業者'!S21="","-",'3.共同事業者'!S21),"-")</f>
        <v>-</v>
      </c>
      <c r="DW6" s="359" t="str">
        <f>IFERROR(IF('3.共同事業者'!I22="","-",'3.共同事業者'!I22),"-")</f>
        <v>-</v>
      </c>
      <c r="DX6" s="359" t="str">
        <f>IFERROR(IF('3.共同事業者'!I23="","-",'3.共同事業者'!I23),"-")</f>
        <v>-</v>
      </c>
      <c r="DY6" s="359" t="str">
        <f>IFERROR(IF('3.共同事業者'!I24="","-",'3.共同事業者'!I24),"-")</f>
        <v>-</v>
      </c>
      <c r="DZ6" s="359" t="str">
        <f>IFERROR(IF('3.共同事業者'!I25="","-",'3.共同事業者'!I25),"-")</f>
        <v>-</v>
      </c>
      <c r="EA6" s="359" t="str">
        <f>IFERROR(IF('3.共同事業者'!I26="","-",'3.共同事業者'!I26),"-")</f>
        <v>-</v>
      </c>
      <c r="EB6" s="359" t="str">
        <f>IFERROR(IF('3.共同事業者'!I27="","-",'3.共同事業者'!I27),"-")</f>
        <v>-</v>
      </c>
      <c r="EC6" s="359" t="str">
        <f>IFERROR(IF('3.共同事業者'!K28="","-",'3.共同事業者'!K28),"-")</f>
        <v>-</v>
      </c>
      <c r="ED6" s="359" t="str">
        <f>IFERROR(IF('3.共同事業者'!S28="","-",'3.共同事業者'!S28),"-")</f>
        <v>-</v>
      </c>
      <c r="EE6" s="359" t="str">
        <f>IFERROR(IF('3.共同事業者'!I29="","-",'3.共同事業者'!I29),"-")</f>
        <v>-</v>
      </c>
      <c r="EF6" s="359" t="str">
        <f>IFERROR(IF('3.共同事業者'!I30="","-",'3.共同事業者'!I30),"-")</f>
        <v>-</v>
      </c>
      <c r="EG6" s="359" t="str">
        <f>IFERROR(IF('3.共同事業者'!I31="","-",'3.共同事業者'!I31),"-")</f>
        <v>-</v>
      </c>
      <c r="EH6" s="359" t="str">
        <f>IFERROR(IF('3.共同事業者'!I32="","-",'3.共同事業者'!I32),"-")</f>
        <v>-</v>
      </c>
      <c r="EI6" s="359" t="str">
        <f>IFERROR(IF('3.共同事業者'!I33="","-",'3.共同事業者'!I33),"-")</f>
        <v>-</v>
      </c>
      <c r="EJ6" s="359" t="str">
        <f>IFERROR(IF('3.共同事業者'!I34="","-",'3.共同事業者'!I34),"-")</f>
        <v>-</v>
      </c>
      <c r="EK6" s="359" t="str">
        <f>IFERROR(IF('3.共同事業者'!K35="","-",'3.共同事業者'!K35),"-")</f>
        <v>-</v>
      </c>
      <c r="EL6" s="359" t="str">
        <f>IFERROR(IF('3.共同事業者'!S35="","-",'3.共同事業者'!S35),"-")</f>
        <v>-</v>
      </c>
      <c r="EM6" s="359" t="str">
        <f>IFERROR(IF('3.共同事業者'!I36="","-",'3.共同事業者'!I36),"-")</f>
        <v>-</v>
      </c>
      <c r="EN6" s="359" t="str">
        <f>IFERROR(IF('3.共同事業者'!I37="","-",'3.共同事業者'!I37),"-")</f>
        <v>-</v>
      </c>
      <c r="EO6" s="359" t="str">
        <f>IFERROR('3.共同事業者'!I38,"-")</f>
        <v>□</v>
      </c>
      <c r="EP6" s="359" t="str">
        <f>IFERROR('3.共同事業者'!Q38,"-")</f>
        <v>□</v>
      </c>
      <c r="EQ6" s="359" t="str">
        <f>IFERROR(IF('3.共同事業者'!I39="","-",'3.共同事業者'!I39),"-")</f>
        <v>-</v>
      </c>
      <c r="ER6" s="359" t="str">
        <f>IFERROR(IF('3.共同事業者'!I40="","-",'3.共同事業者'!I40),"-")</f>
        <v>-</v>
      </c>
      <c r="ES6" s="359" t="str">
        <f>IFERROR(IF('3.共同事業者'!I41="","-",'3.共同事業者'!I41),"-")</f>
        <v>-</v>
      </c>
      <c r="ET6" s="359" t="str">
        <f>IFERROR(IF('3.共同事業者'!K42="","-",'3.共同事業者'!K42),"-")</f>
        <v>-</v>
      </c>
      <c r="EU6" s="359" t="str">
        <f>IFERROR(IF('3.共同事業者'!S42="","-",'3.共同事業者'!S42),"-")</f>
        <v>-</v>
      </c>
      <c r="EV6" s="359" t="str">
        <f>IFERROR(IF('3.共同事業者'!O43="","-",'3.共同事業者'!O43),"-")</f>
        <v>-</v>
      </c>
      <c r="EW6" s="359" t="str">
        <f>IFERROR(IF('3.共同事業者'!I44="","-",'3.共同事業者'!I44),"-")</f>
        <v>-</v>
      </c>
      <c r="EX6" s="359" t="str">
        <f>IFERROR(IF('3.共同事業者'!I46="","-",'3.共同事業者'!I46),"-")</f>
        <v>-</v>
      </c>
      <c r="EY6" s="359" t="str">
        <f>IFERROR(IF('3.共同事業者'!I47="","-",'3.共同事業者'!I47),"-")</f>
        <v>-</v>
      </c>
      <c r="EZ6" s="359" t="str">
        <f>IFERROR(IF('4.グループ申請'!F5="","-",'4.グループ申請'!F5),"-")</f>
        <v>-</v>
      </c>
      <c r="FA6" s="359" t="str">
        <f>IFERROR(IF('4.グループ申請'!F6="","-",'4.グループ申請'!F6),"-")</f>
        <v>-</v>
      </c>
      <c r="FB6" s="359" t="str">
        <f>IFERROR(IF('4.グループ申請'!F7="","-",'4.グループ申請'!F7),"-")</f>
        <v>-</v>
      </c>
      <c r="FC6" s="359" t="str">
        <f>IFERROR(IF('4.グループ申請'!F8="","-",'4.グループ申請'!F8),"-")</f>
        <v>-</v>
      </c>
      <c r="FD6" s="359" t="str">
        <f>IFERROR(IF('4.グループ申請'!L9="","-",'4.グループ申請'!L9),"-")</f>
        <v>-</v>
      </c>
      <c r="FE6" s="359" t="str">
        <f>IFERROR(IF('4.グループ申請'!F10="","-",'4.グループ申請'!F10),"-")</f>
        <v>-</v>
      </c>
      <c r="FF6" s="359" t="str">
        <f>IFERROR('4.グループ申請'!T12,"-")</f>
        <v>□</v>
      </c>
      <c r="FG6" s="359" t="str">
        <f>IFERROR('4.グループ申請'!X12,"-")</f>
        <v>□</v>
      </c>
      <c r="FH6" s="359" t="str">
        <f>IFERROR('4.グループ申請'!T13,"-")</f>
        <v>□</v>
      </c>
      <c r="FI6" s="359" t="str">
        <f>IFERROR('4.グループ申請'!X13,"-")</f>
        <v>□</v>
      </c>
      <c r="FJ6" s="359" t="str">
        <f>IFERROR('4.グループ申請'!T14,"-")</f>
        <v>□</v>
      </c>
      <c r="FK6" s="359" t="str">
        <f>IFERROR('4.グループ申請'!X14,"-")</f>
        <v>□</v>
      </c>
      <c r="FL6" s="359" t="str">
        <f>IFERROR(IF('4.グループ申請'!F17="","-",'4.グループ申請'!F17),"-")</f>
        <v>-</v>
      </c>
      <c r="FM6" s="359" t="str">
        <f>IFERROR(IF('4.グループ申請'!F18="","-",'4.グループ申請'!F18),"-")</f>
        <v>-</v>
      </c>
      <c r="FN6" s="359" t="str">
        <f>IFERROR(IF('4.グループ申請'!F19="","-",'4.グループ申請'!F19),"-")</f>
        <v>-</v>
      </c>
      <c r="FO6" s="359" t="str">
        <f>IFERROR(IF('4.グループ申請'!F20="","-",'4.グループ申請'!F20),"-")</f>
        <v>-</v>
      </c>
      <c r="FP6" s="359" t="str">
        <f>IFERROR(IF('4.グループ申請'!L21="","-",'4.グループ申請'!L21),"-")</f>
        <v>-</v>
      </c>
      <c r="FQ6" s="359" t="str">
        <f>IFERROR(IF('4.グループ申請'!F22="","-",'4.グループ申請'!F22),"-")</f>
        <v>-</v>
      </c>
      <c r="FR6" s="359" t="str">
        <f>IFERROR('4.グループ申請'!T24,"-")</f>
        <v>□</v>
      </c>
      <c r="FS6" s="359" t="str">
        <f>IFERROR('4.グループ申請'!X24,"-")</f>
        <v>□</v>
      </c>
      <c r="FT6" s="359" t="str">
        <f>IFERROR('4.グループ申請'!T25,"-")</f>
        <v>□</v>
      </c>
      <c r="FU6" s="359" t="str">
        <f>IFERROR('4.グループ申請'!X25,"-")</f>
        <v>□</v>
      </c>
      <c r="FV6" s="359" t="str">
        <f>IFERROR('4.グループ申請'!T26,"-")</f>
        <v>□</v>
      </c>
      <c r="FW6" s="359" t="str">
        <f>IFERROR('4.グループ申請'!X26,"-")</f>
        <v>□</v>
      </c>
      <c r="FX6" s="359" t="str">
        <f>IFERROR(IF('4.グループ申請'!F29="","-",'4.グループ申請'!F29),"-")</f>
        <v>-</v>
      </c>
      <c r="FY6" s="359" t="str">
        <f>IFERROR(IF('4.グループ申請'!F30="","-",'4.グループ申請'!F30),"-")</f>
        <v>-</v>
      </c>
      <c r="FZ6" s="359" t="str">
        <f>IFERROR(IF('4.グループ申請'!F31="","-",'4.グループ申請'!F31),"-")</f>
        <v>-</v>
      </c>
      <c r="GA6" s="359" t="str">
        <f>IFERROR(IF('4.グループ申請'!F32="","-",'4.グループ申請'!F32),"-")</f>
        <v>-</v>
      </c>
      <c r="GB6" s="359" t="str">
        <f>IFERROR(IF('4.グループ申請'!L33="","-",'4.グループ申請'!L33),"-")</f>
        <v>-</v>
      </c>
      <c r="GC6" s="359" t="str">
        <f>IFERROR(IF('4.グループ申請'!F34="","-",'4.グループ申請'!F34),"-")</f>
        <v>-</v>
      </c>
      <c r="GD6" s="359" t="str">
        <f>IFERROR('4.グループ申請'!T36,"-")</f>
        <v>□</v>
      </c>
      <c r="GE6" s="359" t="str">
        <f>IFERROR('4.グループ申請'!X36,"-")</f>
        <v>□</v>
      </c>
      <c r="GF6" s="359" t="str">
        <f>IFERROR('4.グループ申請'!T37,"-")</f>
        <v>□</v>
      </c>
      <c r="GG6" s="359" t="str">
        <f>IFERROR('4.グループ申請'!X37,"-")</f>
        <v>□</v>
      </c>
      <c r="GH6" s="359" t="str">
        <f>IFERROR('4.グループ申請'!T38,"-")</f>
        <v>□</v>
      </c>
      <c r="GI6" s="359" t="str">
        <f>IFERROR('4.グループ申請'!X38,"-")</f>
        <v>□</v>
      </c>
      <c r="GJ6" s="359" t="str">
        <f>IFERROR(IF('4.グループ申請'!F41="","-",'4.グループ申請'!F41),"-")</f>
        <v>-</v>
      </c>
      <c r="GK6" s="359" t="str">
        <f>IFERROR(IF('4.グループ申請'!F42="","-",'4.グループ申請'!F42),"-")</f>
        <v>-</v>
      </c>
      <c r="GL6" s="359" t="str">
        <f>IFERROR(IF('4.グループ申請'!F43="","-",'4.グループ申請'!F43),"-")</f>
        <v>-</v>
      </c>
      <c r="GM6" s="359" t="str">
        <f>IFERROR(IF('4.グループ申請'!F44="","-",'4.グループ申請'!F44),"-")</f>
        <v>-</v>
      </c>
      <c r="GN6" s="359" t="str">
        <f>IFERROR(IF('4.グループ申請'!L45="","-",'4.グループ申請'!L45),"-")</f>
        <v>-</v>
      </c>
      <c r="GO6" s="359" t="str">
        <f>IFERROR(IF('4.グループ申請'!F46="","-",'4.グループ申請'!F46),"-")</f>
        <v>-</v>
      </c>
      <c r="GP6" s="359" t="str">
        <f>IFERROR('4.グループ申請'!T48,"-")</f>
        <v>□</v>
      </c>
      <c r="GQ6" s="359" t="str">
        <f>IFERROR('4.グループ申請'!X48,"-")</f>
        <v>□</v>
      </c>
      <c r="GR6" s="359" t="str">
        <f>IFERROR('4.グループ申請'!T49,"-")</f>
        <v>□</v>
      </c>
      <c r="GS6" s="359" t="str">
        <f>IFERROR('4.グループ申請'!X49,"-")</f>
        <v>□</v>
      </c>
      <c r="GT6" s="359" t="str">
        <f>IFERROR('4.グループ申請'!T50,"-")</f>
        <v>□</v>
      </c>
      <c r="GU6" s="359" t="str">
        <f>IFERROR('4.グループ申請'!X50,"-")</f>
        <v>□</v>
      </c>
      <c r="GV6" s="359" t="str">
        <f>IFERROR(IF('5.代表事業者2_1者(1年目)'!AC3="","-",'5.代表事業者2_1者(1年目)'!AC3),"-")</f>
        <v>2026年度</v>
      </c>
      <c r="GW6" s="359" t="str">
        <f>IFERROR(IF('5.代表事業者2_1者(1年目)'!C7="","-",'5.代表事業者2_1者(1年目)'!C7),"-")</f>
        <v>-</v>
      </c>
      <c r="GX6" s="359" t="str">
        <f>IFERROR(IF('5.代表事業者2_1者(1年目)'!K7="","-",'5.代表事業者2_1者(1年目)'!K7),"-")</f>
        <v>-</v>
      </c>
      <c r="GY6" s="359" t="str">
        <f>IFERROR(IF('5.代表事業者2_1者(1年目)'!R7="","-",'5.代表事業者2_1者(1年目)'!R7),"-")</f>
        <v>-</v>
      </c>
      <c r="GZ6" s="359" t="str">
        <f>IFERROR(IF('5.代表事業者2_1者(1年目)'!Z7="","-",'5.代表事業者2_1者(1年目)'!Z7),"-")</f>
        <v>-</v>
      </c>
      <c r="HB6" s="359" t="str">
        <f>IFERROR(IF('5.代表事業者2_1者(1年目)'!K12="","-",'5.代表事業者2_1者(1年目)'!K12),"-")</f>
        <v>-</v>
      </c>
      <c r="HC6" s="359" t="str">
        <f>IFERROR(IF('5.代表事業者2_1者(1年目)'!R12="","-",'5.代表事業者2_1者(1年目)'!R12),"-")</f>
        <v>-</v>
      </c>
      <c r="HD6" s="359" t="str">
        <f>IFERROR(IF('5.代表事業者2_1者(1年目)'!Z12="","-",'5.代表事業者2_1者(1年目)'!Z12),"-")</f>
        <v>-</v>
      </c>
      <c r="HE6" s="359" t="str">
        <f>IFERROR(IF('9.代表事業者2_2者(1年目)'!AC3="","-",'9.代表事業者2_2者(1年目)'!AC3),"-")</f>
        <v>2026年度</v>
      </c>
      <c r="HF6" s="359" t="str">
        <f>IFERROR(IF('9.代表事業者2_2者(1年目)'!C7="","-",'9.代表事業者2_2者(1年目)'!C7),"-")</f>
        <v>-</v>
      </c>
      <c r="HG6" s="359" t="str">
        <f>IFERROR(IF('9.代表事業者2_2者(1年目)'!K7="","-",'9.代表事業者2_2者(1年目)'!K7),"-")</f>
        <v>-</v>
      </c>
      <c r="HH6" s="359" t="str">
        <f>IFERROR(IF('9.代表事業者2_2者(1年目)'!R7="","-",'9.代表事業者2_2者(1年目)'!R7),"-")</f>
        <v>-</v>
      </c>
      <c r="HI6" s="359" t="str">
        <f>IFERROR(IF('9.代表事業者2_2者(1年目)'!Z7="","-",'9.代表事業者2_2者(1年目)'!Z7),"-")</f>
        <v>-</v>
      </c>
      <c r="HK6" s="359" t="str">
        <f>IFERROR(IF('9.代表事業者2_2者(1年目)'!K12="","-",'9.代表事業者2_2者(1年目)'!K12),"-")</f>
        <v>-</v>
      </c>
      <c r="HL6" s="359" t="str">
        <f>IFERROR(IF('9.代表事業者2_2者(1年目)'!R12="","-",'9.代表事業者2_2者(1年目)'!R12),"-")</f>
        <v>-</v>
      </c>
      <c r="HM6" s="359" t="str">
        <f>IFERROR(IF('9.代表事業者2_2者(1年目)'!Z12="","-",'9.代表事業者2_2者(1年目)'!Z12),"-")</f>
        <v>-</v>
      </c>
      <c r="HN6" s="359" t="str">
        <f>IFERROR(IF('13.代表事業者2者まとめ(1年目)'!AC3="","-",'13.代表事業者2者まとめ(1年目)'!AC3),"-")</f>
        <v>2026年度</v>
      </c>
      <c r="HO6" s="359" t="str">
        <f>IFERROR(IF('13.代表事業者2者まとめ(1年目)'!C7="","-",'13.代表事業者2者まとめ(1年目)'!C7),"-")</f>
        <v>-</v>
      </c>
      <c r="HP6" s="359" t="str">
        <f>IFERROR(IF('13.代表事業者2者まとめ(1年目)'!K7="","-",'13.代表事業者2者まとめ(1年目)'!K7),"-")</f>
        <v>-</v>
      </c>
      <c r="HQ6" s="359" t="str">
        <f>IFERROR(IF('13.代表事業者2者まとめ(1年目)'!R7="","-",'13.代表事業者2者まとめ(1年目)'!R7),"-")</f>
        <v>-</v>
      </c>
      <c r="HR6" s="359" t="str">
        <f>IFERROR(IF('13.代表事業者2者まとめ(1年目)'!Z7="","-",'13.代表事業者2者まとめ(1年目)'!Z7),"-")</f>
        <v>-</v>
      </c>
      <c r="HT6" s="359" t="str">
        <f>IFERROR(IF('13.代表事業者2者まとめ(1年目)'!K12="","-",'13.代表事業者2者まとめ(1年目)'!K12),"-")</f>
        <v>-</v>
      </c>
      <c r="HU6" s="359" t="str">
        <f>IFERROR(IF('13.代表事業者2者まとめ(1年目)'!R12="","-",'13.代表事業者2者まとめ(1年目)'!R12),"-")</f>
        <v>-</v>
      </c>
      <c r="HV6" s="359" t="str">
        <f>IFERROR(IF('13.代表事業者2者まとめ(1年目)'!Z12="","-",'13.代表事業者2者まとめ(1年目)'!Z12),"-")</f>
        <v>-</v>
      </c>
      <c r="HW6" s="359" t="str">
        <f>IFERROR(IF('6.代表事業者2_1者(2年目)'!AC3="","-",'6.代表事業者2_1者(2年目)'!AC3),"-")</f>
        <v>2027年度</v>
      </c>
      <c r="HX6" s="359" t="str">
        <f>IFERROR(IF('6.代表事業者2_1者(2年目)'!C7="","-",'6.代表事業者2_1者(2年目)'!C7),"-")</f>
        <v>-</v>
      </c>
      <c r="HY6" s="359" t="str">
        <f>IFERROR(IF('6.代表事業者2_1者(2年目)'!K7="","-",'6.代表事業者2_1者(2年目)'!K7),"-")</f>
        <v>-</v>
      </c>
      <c r="HZ6" s="359" t="str">
        <f>IFERROR(IF('6.代表事業者2_1者(2年目)'!R7="","-",'6.代表事業者2_1者(2年目)'!R7),"-")</f>
        <v>-</v>
      </c>
      <c r="IA6" s="359" t="str">
        <f>IFERROR(IF('6.代表事業者2_1者(2年目)'!Z7="","-",'6.代表事業者2_1者(2年目)'!Z7),"-")</f>
        <v>-</v>
      </c>
      <c r="IC6" s="359" t="str">
        <f>IFERROR(IF('6.代表事業者2_1者(2年目)'!K12="","-",'6.代表事業者2_1者(2年目)'!K12),"-")</f>
        <v>-</v>
      </c>
      <c r="ID6" s="359" t="str">
        <f>IFERROR(IF('6.代表事業者2_1者(2年目)'!R12="","-",'6.代表事業者2_1者(2年目)'!R12),"-")</f>
        <v>-</v>
      </c>
      <c r="IE6" s="359" t="str">
        <f>IFERROR(IF('6.代表事業者2_1者(2年目)'!Z12="","-",'6.代表事業者2_1者(2年目)'!Z12),"-")</f>
        <v>-</v>
      </c>
      <c r="IF6" s="359" t="str">
        <f>IFERROR(IF('7.代表事業者2_1者(3年目)'!AC3="","-",'7.代表事業者2_1者(3年目)'!AC3),"-")</f>
        <v>2028年度</v>
      </c>
      <c r="IG6" s="359" t="str">
        <f>IFERROR(IF('7.代表事業者2_1者(3年目)'!C7="","-",'7.代表事業者2_1者(3年目)'!C7),"-")</f>
        <v>-</v>
      </c>
      <c r="IH6" s="359" t="str">
        <f>IFERROR(IF('7.代表事業者2_1者(3年目)'!K7="","-",'7.代表事業者2_1者(3年目)'!K7),"-")</f>
        <v>-</v>
      </c>
      <c r="II6" s="359" t="str">
        <f>IFERROR(IF('7.代表事業者2_1者(3年目)'!R7="","-",'7.代表事業者2_1者(3年目)'!R7),"-")</f>
        <v>-</v>
      </c>
      <c r="IJ6" s="359" t="str">
        <f>IFERROR(IF('7.代表事業者2_1者(3年目)'!Z7="","-",'7.代表事業者2_1者(3年目)'!Z7),"-")</f>
        <v>-</v>
      </c>
      <c r="IL6" s="359" t="str">
        <f>IFERROR(IF('7.代表事業者2_1者(3年目)'!K12="","-",'7.代表事業者2_1者(3年目)'!K12),"-")</f>
        <v>-</v>
      </c>
      <c r="IM6" s="359" t="str">
        <f>IFERROR(IF('7.代表事業者2_1者(3年目)'!R12="","-",'7.代表事業者2_1者(3年目)'!R12),"-")</f>
        <v>-</v>
      </c>
      <c r="IN6" s="359" t="str">
        <f>IFERROR(IF('7.代表事業者2_1者(3年目)'!Z12="","-",'7.代表事業者2_1者(3年目)'!Z12),"-")</f>
        <v>-</v>
      </c>
      <c r="IO6" s="359">
        <f>IFERROR(IF('8.代表事業者2_1者(合計)'!U3="","-",'8.代表事業者2_1者(合計)'!U3),"-")</f>
        <v>2026</v>
      </c>
      <c r="IP6" s="359" t="str">
        <f>IFERROR(IF('8.代表事業者2_1者(合計)'!AA3="","-",'8.代表事業者2_1者(合計)'!AA3),"-")</f>
        <v>-</v>
      </c>
      <c r="IQ6" s="359" t="str">
        <f>IFERROR(IF('8.代表事業者2_1者(合計)'!C7="","-",'8.代表事業者2_1者(合計)'!C7),"-")</f>
        <v>-</v>
      </c>
      <c r="IR6" s="359" t="str">
        <f>IFERROR(IF('8.代表事業者2_1者(合計)'!K7="","-",'8.代表事業者2_1者(合計)'!K7),"-")</f>
        <v>-</v>
      </c>
      <c r="IS6" s="359" t="str">
        <f>IFERROR(IF('8.代表事業者2_1者(合計)'!R7="","-",'8.代表事業者2_1者(合計)'!R7),"-")</f>
        <v>-</v>
      </c>
      <c r="IT6" s="359" t="str">
        <f>IFERROR(IF('8.代表事業者2_1者(合計)'!Z7="","-",'8.代表事業者2_1者(合計)'!Z7),"-")</f>
        <v>-</v>
      </c>
      <c r="IV6" s="359" t="str">
        <f>IFERROR(IF('8.代表事業者2_1者(合計)'!K12="","-",'8.代表事業者2_1者(合計)'!K12),"-")</f>
        <v>-</v>
      </c>
      <c r="IW6" s="359" t="str">
        <f>IFERROR(IF('8.代表事業者2_1者(合計)'!R12="","-",'8.代表事業者2_1者(合計)'!R12),"-")</f>
        <v>-</v>
      </c>
      <c r="IX6" s="359" t="str">
        <f>IFERROR(IF('8.代表事業者2_1者(合計)'!Z12="","-",'8.代表事業者2_1者(合計)'!Z12),"-")</f>
        <v>-</v>
      </c>
      <c r="IY6" s="359" t="str">
        <f>IFERROR(IF('10.代表事業者2_2者(2年目)'!AC3="","-",'10.代表事業者2_2者(2年目)'!AC3),"-")</f>
        <v>2027年度</v>
      </c>
      <c r="IZ6" s="359" t="str">
        <f>IFERROR(IF('10.代表事業者2_2者(2年目)'!C7="","-",'10.代表事業者2_2者(2年目)'!C7),"-")</f>
        <v>-</v>
      </c>
      <c r="JA6" s="359" t="str">
        <f>IFERROR(IF('10.代表事業者2_2者(2年目)'!K7="","-",'10.代表事業者2_2者(2年目)'!K7),"-")</f>
        <v>-</v>
      </c>
      <c r="JB6" s="359" t="str">
        <f>IFERROR(IF('10.代表事業者2_2者(2年目)'!R7="","-",'10.代表事業者2_2者(2年目)'!R7),"-")</f>
        <v>-</v>
      </c>
      <c r="JC6" s="359" t="str">
        <f>IFERROR(IF('10.代表事業者2_2者(2年目)'!Z7="","-",'10.代表事業者2_2者(2年目)'!Z7),"-")</f>
        <v>-</v>
      </c>
      <c r="JE6" s="359" t="str">
        <f>IFERROR(IF('10.代表事業者2_2者(2年目)'!K12="","-",'10.代表事業者2_2者(2年目)'!K12),"-")</f>
        <v>-</v>
      </c>
      <c r="JF6" s="359" t="str">
        <f>IFERROR(IF('10.代表事業者2_2者(2年目)'!R12="","-",'10.代表事業者2_2者(2年目)'!R12),"-")</f>
        <v>-</v>
      </c>
      <c r="JG6" s="359" t="str">
        <f>IFERROR(IF('10.代表事業者2_2者(2年目)'!Z12="","-",'10.代表事業者2_2者(2年目)'!Z12),"-")</f>
        <v>-</v>
      </c>
      <c r="JH6" s="359" t="str">
        <f>IFERROR(IF('11.代表事業者2_2者(3年目)'!AC3="","-",'11.代表事業者2_2者(3年目)'!AC3),"-")</f>
        <v>2028年度</v>
      </c>
      <c r="JI6" s="359" t="str">
        <f>IFERROR(IF('11.代表事業者2_2者(3年目)'!C7="","-",'11.代表事業者2_2者(3年目)'!C7),"-")</f>
        <v>-</v>
      </c>
      <c r="JJ6" s="359" t="str">
        <f>IFERROR(IF('11.代表事業者2_2者(3年目)'!K7="","-",'11.代表事業者2_2者(3年目)'!K7),"-")</f>
        <v>-</v>
      </c>
      <c r="JK6" s="359" t="str">
        <f>IFERROR(IF('11.代表事業者2_2者(3年目)'!R7="","-",'11.代表事業者2_2者(3年目)'!R7),"-")</f>
        <v>-</v>
      </c>
      <c r="JL6" s="359" t="str">
        <f>IFERROR(IF('11.代表事業者2_2者(3年目)'!Z7="","-",'11.代表事業者2_2者(3年目)'!Z7),"-")</f>
        <v>-</v>
      </c>
      <c r="JN6" s="359" t="str">
        <f>IFERROR(IF('11.代表事業者2_2者(3年目)'!K12="","-",'11.代表事業者2_2者(3年目)'!K12),"-")</f>
        <v>-</v>
      </c>
      <c r="JO6" s="359" t="str">
        <f>IFERROR(IF('11.代表事業者2_2者(3年目)'!R12="","-",'11.代表事業者2_2者(3年目)'!R12),"-")</f>
        <v>-</v>
      </c>
      <c r="JP6" s="359" t="str">
        <f>IFERROR(IF('11.代表事業者2_2者(3年目)'!Z12="","-",'11.代表事業者2_2者(3年目)'!Z12),"-")</f>
        <v>-</v>
      </c>
      <c r="JQ6" s="359">
        <f>IFERROR(IF('12.代表事業者2_2者(合計)'!U3="","-",'12.代表事業者2_2者(合計)'!U3),"-")</f>
        <v>2026</v>
      </c>
      <c r="JR6" s="359" t="str">
        <f>IFERROR(IF('12.代表事業者2_2者(合計)'!AA3="","-",'12.代表事業者2_2者(合計)'!AA3),"-")</f>
        <v>-</v>
      </c>
      <c r="JS6" s="359" t="str">
        <f>IFERROR(IF('12.代表事業者2_2者(合計)'!C7="","-",'12.代表事業者2_2者(合計)'!C7),"-")</f>
        <v>-</v>
      </c>
      <c r="JT6" s="359" t="str">
        <f>IFERROR(IF('12.代表事業者2_2者(合計)'!K7="","-",'12.代表事業者2_2者(合計)'!K7),"-")</f>
        <v>-</v>
      </c>
      <c r="JU6" s="359" t="str">
        <f>IFERROR(IF('12.代表事業者2_2者(合計)'!R7="","-",'12.代表事業者2_2者(合計)'!R7),"-")</f>
        <v>-</v>
      </c>
      <c r="JV6" s="359" t="str">
        <f>IFERROR(IF('12.代表事業者2_2者(合計)'!Z7="","-",'12.代表事業者2_2者(合計)'!Z7),"-")</f>
        <v>-</v>
      </c>
      <c r="JX6" s="359" t="str">
        <f>IFERROR(IF('12.代表事業者2_2者(合計)'!K12="","-",'12.代表事業者2_2者(合計)'!K12),"-")</f>
        <v>-</v>
      </c>
      <c r="JY6" s="359" t="str">
        <f>IFERROR(IF('12.代表事業者2_2者(合計)'!R12="","-",'12.代表事業者2_2者(合計)'!R12),"-")</f>
        <v>-</v>
      </c>
      <c r="JZ6" s="359" t="str">
        <f>IFERROR(IF('12.代表事業者2_2者(合計)'!Z12="","-",'12.代表事業者2_2者(合計)'!Z12),"-")</f>
        <v>-</v>
      </c>
      <c r="KA6" s="359" t="str">
        <f>IFERROR(IF('14.代表事業者2者まとめ(2年目)'!AC3="","-",'14.代表事業者2者まとめ(2年目)'!AC3),"-")</f>
        <v>2027年度</v>
      </c>
      <c r="KB6" s="359" t="str">
        <f>IFERROR(IF('14.代表事業者2者まとめ(2年目)'!C7="","-",'14.代表事業者2者まとめ(2年目)'!C7),"-")</f>
        <v>-</v>
      </c>
      <c r="KC6" s="359" t="str">
        <f>IFERROR(IF('14.代表事業者2者まとめ(2年目)'!K7="","-",'14.代表事業者2者まとめ(2年目)'!K7),"-")</f>
        <v>-</v>
      </c>
      <c r="KD6" s="359" t="str">
        <f>IFERROR(IF('14.代表事業者2者まとめ(2年目)'!R7="","-",'14.代表事業者2者まとめ(2年目)'!R7),"-")</f>
        <v>-</v>
      </c>
      <c r="KE6" s="359" t="str">
        <f>IFERROR(IF('14.代表事業者2者まとめ(2年目)'!Z7="","-",'14.代表事業者2者まとめ(2年目)'!Z7),"-")</f>
        <v>-</v>
      </c>
      <c r="KG6" s="359" t="str">
        <f>IFERROR(IF('14.代表事業者2者まとめ(2年目)'!K12="","-",'14.代表事業者2者まとめ(2年目)'!K12),"-")</f>
        <v>-</v>
      </c>
      <c r="KH6" s="359" t="str">
        <f>IFERROR(IF('14.代表事業者2者まとめ(2年目)'!R12="","-",'14.代表事業者2者まとめ(2年目)'!R12),"-")</f>
        <v>-</v>
      </c>
      <c r="KI6" s="359" t="str">
        <f>IFERROR(IF('14.代表事業者2者まとめ(2年目)'!Z12="","-",'14.代表事業者2者まとめ(2年目)'!Z12),"-")</f>
        <v>-</v>
      </c>
      <c r="KJ6" s="359" t="str">
        <f>IFERROR(IF('15.代表事業者2者まとめ(3年目)'!AC3="","-",'15.代表事業者2者まとめ(3年目)'!AC3),"-")</f>
        <v>2028年度</v>
      </c>
      <c r="KK6" s="359" t="str">
        <f>IFERROR(IF('15.代表事業者2者まとめ(3年目)'!C7="","-",'15.代表事業者2者まとめ(3年目)'!C7),"-")</f>
        <v>-</v>
      </c>
      <c r="KL6" s="359" t="str">
        <f>IFERROR(IF('15.代表事業者2者まとめ(3年目)'!K7="","-",'15.代表事業者2者まとめ(3年目)'!K7),"-")</f>
        <v>-</v>
      </c>
      <c r="KM6" s="359" t="str">
        <f>IFERROR(IF('15.代表事業者2者まとめ(3年目)'!R7="","-",'15.代表事業者2者まとめ(3年目)'!R7),"-")</f>
        <v>-</v>
      </c>
      <c r="KN6" s="359" t="str">
        <f>IFERROR(IF('15.代表事業者2者まとめ(3年目)'!Z7="","-",'15.代表事業者2者まとめ(3年目)'!Z7),"-")</f>
        <v>-</v>
      </c>
      <c r="KP6" s="359" t="str">
        <f>IFERROR(IF('15.代表事業者2者まとめ(3年目)'!K12="","-",'15.代表事業者2者まとめ(3年目)'!K12),"-")</f>
        <v>-</v>
      </c>
      <c r="KQ6" s="359" t="str">
        <f>IFERROR(IF('15.代表事業者2者まとめ(3年目)'!R12="","-",'15.代表事業者2者まとめ(3年目)'!R12),"-")</f>
        <v>-</v>
      </c>
      <c r="KR6" s="359" t="str">
        <f>IFERROR(IF('15.代表事業者2者まとめ(3年目)'!Z12="","-",'15.代表事業者2者まとめ(3年目)'!Z12),"-")</f>
        <v>-</v>
      </c>
      <c r="KS6" s="359">
        <f>IFERROR(IF('16.代表事業者2者まとめ(合計)'!U3="","-",'16.代表事業者2者まとめ(合計)'!U3),"-")</f>
        <v>2026</v>
      </c>
      <c r="KT6" s="359" t="str">
        <f>IFERROR(IF('16.代表事業者2者まとめ(合計)'!AA3="","-",'16.代表事業者2者まとめ(合計)'!AA3),"-")</f>
        <v>-</v>
      </c>
      <c r="KU6" s="359" t="str">
        <f>IFERROR(IF('16.代表事業者2者まとめ(合計)'!C7="","-",'16.代表事業者2者まとめ(合計)'!C7),"-")</f>
        <v>-</v>
      </c>
      <c r="KV6" s="359" t="str">
        <f>IFERROR(IF('16.代表事業者2者まとめ(合計)'!K7="","-",'16.代表事業者2者まとめ(合計)'!K7),"-")</f>
        <v>-</v>
      </c>
      <c r="KW6" s="359" t="str">
        <f>IFERROR(IF('16.代表事業者2者まとめ(合計)'!R7="","-",'16.代表事業者2者まとめ(合計)'!R7),"-")</f>
        <v>-</v>
      </c>
      <c r="KX6" s="359" t="str">
        <f>IFERROR(IF('16.代表事業者2者まとめ(合計)'!Z7="","-",'16.代表事業者2者まとめ(合計)'!Z7),"-")</f>
        <v>-</v>
      </c>
      <c r="KZ6" s="359" t="str">
        <f>IFERROR(IF('16.代表事業者2者まとめ(合計)'!K12="","-",'16.代表事業者2者まとめ(合計)'!K12),"-")</f>
        <v>-</v>
      </c>
      <c r="LA6" s="359" t="str">
        <f>IFERROR(IF('16.代表事業者2者まとめ(合計)'!R12="","-",'16.代表事業者2者まとめ(合計)'!R12),"-")</f>
        <v>-</v>
      </c>
      <c r="LB6" s="359" t="str">
        <f>IFERROR(IF('16.代表事業者2者まとめ(合計)'!Z12="","-",'16.代表事業者2者まとめ(合計)'!Z12),"-")</f>
        <v>-</v>
      </c>
      <c r="LC6" s="359" t="str">
        <f>IFERROR('CO2排出量計算書表紙(基準年度活動量)'!D6,"-")</f>
        <v>3年間</v>
      </c>
      <c r="LD6" s="359">
        <f>IFERROR(IF('対策概要　導入前後設備'!B6="","-",'対策概要　導入前後設備'!B6),"-")</f>
        <v>1</v>
      </c>
      <c r="LE6" s="359" t="str">
        <f ca="1">IFERROR(IF('対策概要　導入前後設備'!C6="","-",'対策概要　導入前後設備'!C6),"-")</f>
        <v>－</v>
      </c>
      <c r="LF6" s="359" t="str">
        <f ca="1">IFERROR(IF('対策概要　導入前後設備'!D6="","-",'対策概要　導入前後設備'!D6),"-")</f>
        <v>-</v>
      </c>
      <c r="LG6" s="359" t="str">
        <f ca="1">IFERROR(IF('対策概要　導入前後設備'!G6="","-",'対策概要　導入前後設備'!G6),"-")</f>
        <v>-</v>
      </c>
      <c r="LH6" s="359" t="str">
        <f>IFERROR(IF('対策概要　導入前後設備'!J6="","-",'対策概要　導入前後設備'!J6),"-")</f>
        <v>-</v>
      </c>
      <c r="LI6" s="359" t="str">
        <f>IFERROR(IF('対策概要　導入前後設備'!M6="","-",'対策概要　導入前後設備'!M6),"-")</f>
        <v>-</v>
      </c>
      <c r="LJ6" s="359" t="str">
        <f>IFERROR(IF('対策概要　導入前後設備'!P6="","-",'対策概要　導入前後設備'!P6),"-")</f>
        <v>-</v>
      </c>
      <c r="LK6" s="359" t="str">
        <f>IFERROR(IF('対策概要　導入前後設備'!R6="","-",'対策概要　導入前後設備'!R6),"-")</f>
        <v>-</v>
      </c>
      <c r="LL6" s="359" t="str">
        <f>IFERROR(IF('対策概要　導入前後設備'!S6="","-",'対策概要　導入前後設備'!S6),"-")</f>
        <v>-</v>
      </c>
      <c r="LM6" s="359" t="str">
        <f>IFERROR(IF('対策概要　導入前後設備'!T6="","-",'対策概要　導入前後設備'!T6),"-")</f>
        <v>-</v>
      </c>
      <c r="LN6" s="359" t="str">
        <f>IFERROR(IF('対策概要　導入前後設備'!V6="","-",'対策概要　導入前後設備'!V6),"-")</f>
        <v>-</v>
      </c>
      <c r="LO6" s="359" t="str">
        <f>IFERROR(IF('対策概要　導入前後設備'!W6="","-",'対策概要　導入前後設備'!W6),"-")</f>
        <v>-</v>
      </c>
      <c r="LP6" s="359" t="str">
        <f>IFERROR(IF('対策概要　導入前後設備'!Z6="","-",'対策概要　導入前後設備'!Z6),"-")</f>
        <v>-</v>
      </c>
      <c r="LQ6" s="359" t="str">
        <f>IFERROR(IF('対策概要　導入前後設備'!AC6="","-",'対策概要　導入前後設備'!AC6),"-")</f>
        <v>-</v>
      </c>
      <c r="LR6" s="359" t="str">
        <f>IFERROR(IF('対策概要　導入前後設備'!AE6="","-",'対策概要　導入前後設備'!AE6),"-")</f>
        <v>-</v>
      </c>
      <c r="LS6" s="359" t="str">
        <f>IFERROR(IF('対策概要　導入前後設備'!AF6="","-",'対策概要　導入前後設備'!AF6),"-")</f>
        <v>-</v>
      </c>
      <c r="LT6" s="359" t="str">
        <f>IFERROR(IF('対策概要　導入前後設備'!AG6="","-",'対策概要　導入前後設備'!AG6),"-")</f>
        <v>-</v>
      </c>
      <c r="LU6" s="359" t="str">
        <f>IFERROR(IF('対策概要　導入前後設備'!AI6="","-",'対策概要　導入前後設備'!AI6),"-")</f>
        <v>-</v>
      </c>
      <c r="LV6" s="359">
        <f>IFERROR(IF('対策概要　導入前後設備'!B11="","-",'対策概要　導入前後設備'!B11),"-")</f>
        <v>2</v>
      </c>
      <c r="LW6" s="359" t="str">
        <f ca="1">IFERROR(IF('対策概要　導入前後設備'!C11="","-",'対策概要　導入前後設備'!C11),"-")</f>
        <v>－</v>
      </c>
      <c r="LX6" s="359" t="str">
        <f ca="1">IFERROR(IF('対策概要　導入前後設備'!D11="","-",'対策概要　導入前後設備'!D11),"-")</f>
        <v>-</v>
      </c>
      <c r="LY6" s="359" t="str">
        <f ca="1">IFERROR(IF('対策概要　導入前後設備'!G11="","-",'対策概要　導入前後設備'!G11),"-")</f>
        <v>-</v>
      </c>
      <c r="LZ6" s="359" t="str">
        <f>IFERROR(IF('対策概要　導入前後設備'!J11="","-",'対策概要　導入前後設備'!J11),"-")</f>
        <v>-</v>
      </c>
      <c r="MA6" s="359" t="str">
        <f>IFERROR(IF('対策概要　導入前後設備'!M11="","-",'対策概要　導入前後設備'!M11),"-")</f>
        <v>-</v>
      </c>
      <c r="MB6" s="359" t="str">
        <f>IFERROR(IF('対策概要　導入前後設備'!P11="","-",'対策概要　導入前後設備'!P11),"-")</f>
        <v>-</v>
      </c>
      <c r="MC6" s="359" t="str">
        <f>IFERROR(IF('対策概要　導入前後設備'!R11="","-",'対策概要　導入前後設備'!R11),"-")</f>
        <v>-</v>
      </c>
      <c r="MD6" s="359" t="str">
        <f>IFERROR(IF('対策概要　導入前後設備'!S11="","-",'対策概要　導入前後設備'!S11),"-")</f>
        <v>-</v>
      </c>
      <c r="ME6" s="359" t="str">
        <f>IFERROR(IF('対策概要　導入前後設備'!T11="","-",'対策概要　導入前後設備'!T11),"-")</f>
        <v>-</v>
      </c>
      <c r="MF6" s="359" t="str">
        <f>IFERROR(IF('対策概要　導入前後設備'!V11="","-",'対策概要　導入前後設備'!V11),"-")</f>
        <v>-</v>
      </c>
      <c r="MG6" s="359" t="str">
        <f>IFERROR(IF('対策概要　導入前後設備'!W11="","-",'対策概要　導入前後設備'!W11),"-")</f>
        <v>-</v>
      </c>
      <c r="MH6" s="359" t="str">
        <f>IFERROR(IF('対策概要　導入前後設備'!Z11="","-",'対策概要　導入前後設備'!Z11),"-")</f>
        <v>-</v>
      </c>
      <c r="MI6" s="359" t="str">
        <f>IFERROR(IF('対策概要　導入前後設備'!AC11="","-",'対策概要　導入前後設備'!AC11),"-")</f>
        <v>-</v>
      </c>
      <c r="MJ6" s="359" t="str">
        <f>IFERROR(IF('対策概要　導入前後設備'!AE11="","-",'対策概要　導入前後設備'!AE11),"-")</f>
        <v>-</v>
      </c>
      <c r="MK6" s="359" t="str">
        <f>IFERROR(IF('対策概要　導入前後設備'!AF11="","-",'対策概要　導入前後設備'!AF11),"-")</f>
        <v>-</v>
      </c>
      <c r="ML6" s="359" t="str">
        <f>IFERROR(IF('対策概要　導入前後設備'!AG11="","-",'対策概要　導入前後設備'!AG11),"-")</f>
        <v>-</v>
      </c>
      <c r="MM6" s="359" t="str">
        <f>IFERROR(IF('対策概要　導入前後設備'!AI11="","-",'対策概要　導入前後設備'!AI11),"-")</f>
        <v>-</v>
      </c>
      <c r="MN6" s="359">
        <f>IFERROR(IF('対策概要　導入前後設備'!B16="","-",'対策概要　導入前後設備'!B16),"-")</f>
        <v>3</v>
      </c>
      <c r="MO6" s="359" t="str">
        <f ca="1">IFERROR(IF('対策概要　導入前後設備'!C16="","-",'対策概要　導入前後設備'!C16),"-")</f>
        <v>－</v>
      </c>
      <c r="MP6" s="359" t="str">
        <f ca="1">IFERROR(IF('対策概要　導入前後設備'!D16="","-",'対策概要　導入前後設備'!D16),"-")</f>
        <v>-</v>
      </c>
      <c r="MQ6" s="359" t="str">
        <f ca="1">IFERROR(IF('対策概要　導入前後設備'!G16="","-",'対策概要　導入前後設備'!G16),"-")</f>
        <v>-</v>
      </c>
      <c r="MR6" s="359" t="str">
        <f>IFERROR(IF('対策概要　導入前後設備'!J16="","-",'対策概要　導入前後設備'!J16),"-")</f>
        <v>-</v>
      </c>
      <c r="MS6" s="359" t="str">
        <f>IFERROR(IF('対策概要　導入前後設備'!M16="","-",'対策概要　導入前後設備'!M16),"-")</f>
        <v>-</v>
      </c>
      <c r="MT6" s="359" t="str">
        <f>IFERROR(IF('対策概要　導入前後設備'!P16="","-",'対策概要　導入前後設備'!P16),"-")</f>
        <v>-</v>
      </c>
      <c r="MU6" s="359" t="str">
        <f>IFERROR(IF('対策概要　導入前後設備'!R16="","-",'対策概要　導入前後設備'!R16),"-")</f>
        <v>-</v>
      </c>
      <c r="MV6" s="359" t="str">
        <f>IFERROR(IF('対策概要　導入前後設備'!S16="","-",'対策概要　導入前後設備'!S16),"-")</f>
        <v>-</v>
      </c>
      <c r="MW6" s="359" t="str">
        <f>IFERROR(IF('対策概要　導入前後設備'!T16="","-",'対策概要　導入前後設備'!T16),"-")</f>
        <v>-</v>
      </c>
      <c r="MX6" s="359" t="str">
        <f>IFERROR(IF('対策概要　導入前後設備'!V16="","-",'対策概要　導入前後設備'!V16),"-")</f>
        <v>-</v>
      </c>
      <c r="MY6" s="359" t="str">
        <f>IFERROR(IF('対策概要　導入前後設備'!W16="","-",'対策概要　導入前後設備'!W16),"-")</f>
        <v>-</v>
      </c>
      <c r="MZ6" s="359" t="str">
        <f>IFERROR(IF('対策概要　導入前後設備'!Z16="","-",'対策概要　導入前後設備'!Z16),"-")</f>
        <v>-</v>
      </c>
      <c r="NA6" s="359" t="str">
        <f>IFERROR(IF('対策概要　導入前後設備'!AC16="","-",'対策概要　導入前後設備'!AC16),"-")</f>
        <v>-</v>
      </c>
      <c r="NB6" s="359" t="str">
        <f>IFERROR(IF('対策概要　導入前後設備'!AE16="","-",'対策概要　導入前後設備'!AE16),"-")</f>
        <v>-</v>
      </c>
      <c r="NC6" s="359" t="str">
        <f>IFERROR(IF('対策概要　導入前後設備'!AF16="","-",'対策概要　導入前後設備'!AF16),"-")</f>
        <v>-</v>
      </c>
      <c r="ND6" s="359" t="str">
        <f>IFERROR(IF('対策概要　導入前後設備'!AG16="","-",'対策概要　導入前後設備'!AG16),"-")</f>
        <v>-</v>
      </c>
      <c r="NE6" s="359" t="str">
        <f>IFERROR(IF('対策概要　導入前後設備'!AI16="","-",'対策概要　導入前後設備'!AI16),"-")</f>
        <v>-</v>
      </c>
      <c r="NF6" s="359">
        <f>IFERROR(IF('対策概要　導入前後設備'!B21="","-",'対策概要　導入前後設備'!B21),"-")</f>
        <v>4</v>
      </c>
      <c r="NG6" s="359" t="str">
        <f ca="1">IFERROR(IF('対策概要　導入前後設備'!C21="","-",'対策概要　導入前後設備'!C21),"-")</f>
        <v>－</v>
      </c>
      <c r="NH6" s="359" t="str">
        <f ca="1">IFERROR(IF('対策概要　導入前後設備'!D21="","-",'対策概要　導入前後設備'!D21),"-")</f>
        <v>-</v>
      </c>
      <c r="NI6" s="359" t="str">
        <f ca="1">IFERROR(IF('対策概要　導入前後設備'!G21="","-",'対策概要　導入前後設備'!G21),"-")</f>
        <v>-</v>
      </c>
      <c r="NJ6" s="359" t="str">
        <f>IFERROR(IF('対策概要　導入前後設備'!J21="","-",'対策概要　導入前後設備'!J21),"-")</f>
        <v>-</v>
      </c>
      <c r="NK6" s="359" t="str">
        <f>IFERROR(IF('対策概要　導入前後設備'!M21="","-",'対策概要　導入前後設備'!M21),"-")</f>
        <v>-</v>
      </c>
      <c r="NL6" s="359" t="str">
        <f>IFERROR(IF('対策概要　導入前後設備'!P21="","-",'対策概要　導入前後設備'!P21),"-")</f>
        <v>-</v>
      </c>
      <c r="NM6" s="359" t="str">
        <f>IFERROR(IF('対策概要　導入前後設備'!R21="","-",'対策概要　導入前後設備'!R21),"-")</f>
        <v>-</v>
      </c>
      <c r="NN6" s="359" t="str">
        <f>IFERROR(IF('対策概要　導入前後設備'!S21="","-",'対策概要　導入前後設備'!S21),"-")</f>
        <v>-</v>
      </c>
      <c r="NO6" s="359" t="str">
        <f>IFERROR(IF('対策概要　導入前後設備'!T21="","-",'対策概要　導入前後設備'!T21),"-")</f>
        <v>-</v>
      </c>
      <c r="NP6" s="359" t="str">
        <f>IFERROR(IF('対策概要　導入前後設備'!V21="","-",'対策概要　導入前後設備'!V21),"-")</f>
        <v>-</v>
      </c>
      <c r="NQ6" s="359" t="str">
        <f>IFERROR(IF('対策概要　導入前後設備'!W21="","-",'対策概要　導入前後設備'!W21),"-")</f>
        <v>-</v>
      </c>
      <c r="NR6" s="359" t="str">
        <f>IFERROR(IF('対策概要　導入前後設備'!Z21="","-",'対策概要　導入前後設備'!Z21),"-")</f>
        <v>-</v>
      </c>
      <c r="NS6" s="359" t="str">
        <f>IFERROR(IF('対策概要　導入前後設備'!AC21="","-",'対策概要　導入前後設備'!AC21),"-")</f>
        <v>-</v>
      </c>
      <c r="NT6" s="359" t="str">
        <f>IFERROR(IF('対策概要　導入前後設備'!AE21="","-",'対策概要　導入前後設備'!AE21),"-")</f>
        <v>-</v>
      </c>
      <c r="NU6" s="359" t="str">
        <f>IFERROR(IF('対策概要　導入前後設備'!AF21="","-",'対策概要　導入前後設備'!AF21),"-")</f>
        <v>-</v>
      </c>
      <c r="NV6" s="359" t="str">
        <f>IFERROR(IF('対策概要　導入前後設備'!AG21="","-",'対策概要　導入前後設備'!AG21),"-")</f>
        <v>-</v>
      </c>
      <c r="NW6" s="359" t="str">
        <f>IFERROR(IF('対策概要　導入前後設備'!AI21="","-",'対策概要　導入前後設備'!AI21),"-")</f>
        <v>-</v>
      </c>
      <c r="NX6" s="359">
        <f>IFERROR(IF('対策概要　導入前後設備'!B26="","-",'対策概要　導入前後設備'!B26),"-")</f>
        <v>5</v>
      </c>
      <c r="NY6" s="359" t="str">
        <f ca="1">IFERROR(IF('対策概要　導入前後設備'!C26="","-",'対策概要　導入前後設備'!C26),"-")</f>
        <v>－</v>
      </c>
      <c r="NZ6" s="359" t="str">
        <f ca="1">IFERROR(IF('対策概要　導入前後設備'!D26="","-",'対策概要　導入前後設備'!D26),"-")</f>
        <v>-</v>
      </c>
      <c r="OA6" s="359" t="str">
        <f ca="1">IFERROR(IF('対策概要　導入前後設備'!G26="","-",'対策概要　導入前後設備'!G26),"-")</f>
        <v>-</v>
      </c>
      <c r="OB6" s="359" t="str">
        <f>IFERROR(IF('対策概要　導入前後設備'!J26="","-",'対策概要　導入前後設備'!J26),"-")</f>
        <v>-</v>
      </c>
      <c r="OC6" s="359" t="str">
        <f>IFERROR(IF('対策概要　導入前後設備'!M26="","-",'対策概要　導入前後設備'!M26),"-")</f>
        <v>-</v>
      </c>
      <c r="OD6" s="359" t="str">
        <f>IFERROR(IF('対策概要　導入前後設備'!P26="","-",'対策概要　導入前後設備'!P26),"-")</f>
        <v>-</v>
      </c>
      <c r="OE6" s="359" t="str">
        <f>IFERROR(IF('対策概要　導入前後設備'!R26="","-",'対策概要　導入前後設備'!R26),"-")</f>
        <v>-</v>
      </c>
      <c r="OF6" s="359" t="str">
        <f>IFERROR(IF('対策概要　導入前後設備'!S26="","-",'対策概要　導入前後設備'!S26),"-")</f>
        <v>-</v>
      </c>
      <c r="OG6" s="359" t="str">
        <f>IFERROR(IF('対策概要　導入前後設備'!T26="","-",'対策概要　導入前後設備'!T26),"-")</f>
        <v>-</v>
      </c>
      <c r="OH6" s="359" t="str">
        <f>IFERROR(IF('対策概要　導入前後設備'!V26="","-",'対策概要　導入前後設備'!V26),"-")</f>
        <v>-</v>
      </c>
      <c r="OI6" s="359" t="str">
        <f>IFERROR(IF('対策概要　導入前後設備'!W26="","-",'対策概要　導入前後設備'!W26),"-")</f>
        <v>-</v>
      </c>
      <c r="OJ6" s="359" t="str">
        <f>IFERROR(IF('対策概要　導入前後設備'!Z26="","-",'対策概要　導入前後設備'!Z26),"-")</f>
        <v>-</v>
      </c>
      <c r="OK6" s="359" t="str">
        <f>IFERROR(IF('対策概要　導入前後設備'!AC26="","-",'対策概要　導入前後設備'!AC26),"-")</f>
        <v>-</v>
      </c>
      <c r="OL6" s="359" t="str">
        <f>IFERROR(IF('対策概要　導入前後設備'!AE26="","-",'対策概要　導入前後設備'!AE26),"-")</f>
        <v>-</v>
      </c>
      <c r="OM6" s="359" t="str">
        <f>IFERROR(IF('対策概要　導入前後設備'!AF26="","-",'対策概要　導入前後設備'!AF26),"-")</f>
        <v>-</v>
      </c>
      <c r="ON6" s="359" t="str">
        <f>IFERROR(IF('対策概要　導入前後設備'!AG26="","-",'対策概要　導入前後設備'!AG26),"-")</f>
        <v>-</v>
      </c>
      <c r="OO6" s="359" t="str">
        <f>IFERROR(IF('対策概要　導入前後設備'!AI26="","-",'対策概要　導入前後設備'!AI26),"-")</f>
        <v>-</v>
      </c>
      <c r="OP6" s="359">
        <f>IFERROR(IF('対策概要　導入前後設備'!B31="","-",'対策概要　導入前後設備'!B31),"-")</f>
        <v>6</v>
      </c>
      <c r="OQ6" s="359" t="str">
        <f ca="1">IFERROR(IF('対策概要　導入前後設備'!C31="","-",'対策概要　導入前後設備'!C31),"-")</f>
        <v>－</v>
      </c>
      <c r="OR6" s="359" t="str">
        <f ca="1">IFERROR(IF('対策概要　導入前後設備'!D31="","-",'対策概要　導入前後設備'!D31),"-")</f>
        <v>-</v>
      </c>
      <c r="OS6" s="359" t="str">
        <f ca="1">IFERROR(IF('対策概要　導入前後設備'!G31="","-",'対策概要　導入前後設備'!G31),"-")</f>
        <v>-</v>
      </c>
      <c r="OT6" s="359" t="str">
        <f>IFERROR(IF('対策概要　導入前後設備'!J31="","-",'対策概要　導入前後設備'!J31),"-")</f>
        <v>-</v>
      </c>
      <c r="OU6" s="359" t="str">
        <f>IFERROR(IF('対策概要　導入前後設備'!M31="","-",'対策概要　導入前後設備'!M31),"-")</f>
        <v>-</v>
      </c>
      <c r="OV6" s="359" t="str">
        <f>IFERROR(IF('対策概要　導入前後設備'!P31="","-",'対策概要　導入前後設備'!P31),"-")</f>
        <v>-</v>
      </c>
      <c r="OW6" s="359" t="str">
        <f>IFERROR(IF('対策概要　導入前後設備'!R31="","-",'対策概要　導入前後設備'!R31),"-")</f>
        <v>-</v>
      </c>
      <c r="OX6" s="359" t="str">
        <f>IFERROR(IF('対策概要　導入前後設備'!S31="","-",'対策概要　導入前後設備'!S31),"-")</f>
        <v>-</v>
      </c>
      <c r="OY6" s="359" t="str">
        <f>IFERROR(IF('対策概要　導入前後設備'!T31="","-",'対策概要　導入前後設備'!T31),"-")</f>
        <v>-</v>
      </c>
      <c r="OZ6" s="359" t="str">
        <f>IFERROR(IF('対策概要　導入前後設備'!V31="","-",'対策概要　導入前後設備'!V31),"-")</f>
        <v>-</v>
      </c>
      <c r="PA6" s="359" t="str">
        <f>IFERROR(IF('対策概要　導入前後設備'!W31="","-",'対策概要　導入前後設備'!W31),"-")</f>
        <v>-</v>
      </c>
      <c r="PB6" s="359" t="str">
        <f>IFERROR(IF('対策概要　導入前後設備'!Z31="","-",'対策概要　導入前後設備'!Z31),"-")</f>
        <v>-</v>
      </c>
      <c r="PC6" s="359" t="str">
        <f>IFERROR(IF('対策概要　導入前後設備'!AC31="","-",'対策概要　導入前後設備'!AC31),"-")</f>
        <v>-</v>
      </c>
      <c r="PD6" s="359" t="str">
        <f>IFERROR(IF('対策概要　導入前後設備'!AE31="","-",'対策概要　導入前後設備'!AE31),"-")</f>
        <v>-</v>
      </c>
      <c r="PE6" s="359" t="str">
        <f>IFERROR(IF('対策概要　導入前後設備'!AF31="","-",'対策概要　導入前後設備'!AF31),"-")</f>
        <v>-</v>
      </c>
      <c r="PF6" s="359" t="str">
        <f>IFERROR(IF('対策概要　導入前後設備'!AG31="","-",'対策概要　導入前後設備'!AG31),"-")</f>
        <v>-</v>
      </c>
      <c r="PG6" s="359" t="str">
        <f>IFERROR(IF('対策概要　導入前後設備'!AI31="","-",'対策概要　導入前後設備'!AI31),"-")</f>
        <v>-</v>
      </c>
      <c r="PH6" s="359">
        <f>IFERROR(IF('対策概要　導入前後設備'!B35="","-",'対策概要　導入前後設備'!B35),"-")</f>
        <v>7</v>
      </c>
      <c r="PI6" s="359" t="str">
        <f ca="1">IFERROR(IF('対策概要　導入前後設備'!C35="","-",'対策概要　導入前後設備'!C35),"-")</f>
        <v>－</v>
      </c>
      <c r="PJ6" s="359" t="str">
        <f ca="1">IFERROR(IF('対策概要　導入前後設備'!D35="","-",'対策概要　導入前後設備'!D35),"-")</f>
        <v>-</v>
      </c>
      <c r="PK6" s="359" t="str">
        <f ca="1">IFERROR(IF('対策概要　導入前後設備'!G35="","-",'対策概要　導入前後設備'!G35),"-")</f>
        <v>-</v>
      </c>
      <c r="PL6" s="359" t="str">
        <f>IFERROR(IF('対策概要　導入前後設備'!J35="","-",'対策概要　導入前後設備'!J35),"-")</f>
        <v>-</v>
      </c>
      <c r="PM6" s="359" t="str">
        <f>IFERROR(IF('対策概要　導入前後設備'!M35="","-",'対策概要　導入前後設備'!M35),"-")</f>
        <v>-</v>
      </c>
      <c r="PN6" s="359" t="str">
        <f>IFERROR(IF('対策概要　導入前後設備'!P35="","-",'対策概要　導入前後設備'!P35),"-")</f>
        <v>-</v>
      </c>
      <c r="PO6" s="359" t="str">
        <f>IFERROR(IF('対策概要　導入前後設備'!R35="","-",'対策概要　導入前後設備'!R35),"-")</f>
        <v>-</v>
      </c>
      <c r="PP6" s="359" t="str">
        <f>IFERROR(IF('対策概要　導入前後設備'!S35="","-",'対策概要　導入前後設備'!S35),"-")</f>
        <v>-</v>
      </c>
      <c r="PQ6" s="359" t="str">
        <f>IFERROR(IF('対策概要　導入前後設備'!T35="","-",'対策概要　導入前後設備'!T35),"-")</f>
        <v>-</v>
      </c>
      <c r="PR6" s="359" t="str">
        <f>IFERROR(IF('対策概要　導入前後設備'!V35="","-",'対策概要　導入前後設備'!V35),"-")</f>
        <v>-</v>
      </c>
      <c r="PS6" s="359" t="str">
        <f>IFERROR(IF('対策概要　導入前後設備'!W35="","-",'対策概要　導入前後設備'!W35),"-")</f>
        <v>-</v>
      </c>
      <c r="PT6" s="359" t="str">
        <f>IFERROR(IF('対策概要　導入前後設備'!Z35="","-",'対策概要　導入前後設備'!Z35),"-")</f>
        <v>-</v>
      </c>
      <c r="PU6" s="359" t="str">
        <f>IFERROR(IF('対策概要　導入前後設備'!AC35="","-",'対策概要　導入前後設備'!AC35),"-")</f>
        <v>-</v>
      </c>
      <c r="PV6" s="359" t="str">
        <f>IFERROR(IF('対策概要　導入前後設備'!AE35="","-",'対策概要　導入前後設備'!AE35),"-")</f>
        <v>-</v>
      </c>
      <c r="PW6" s="359" t="str">
        <f>IFERROR(IF('対策概要　導入前後設備'!AF35="","-",'対策概要　導入前後設備'!AF35),"-")</f>
        <v>-</v>
      </c>
      <c r="PX6" s="359" t="str">
        <f>IFERROR(IF('対策概要　導入前後設備'!AG35="","-",'対策概要　導入前後設備'!AG35),"-")</f>
        <v>-</v>
      </c>
      <c r="PY6" s="359" t="str">
        <f>IFERROR(IF('対策概要　導入前後設備'!AI35="","-",'対策概要　導入前後設備'!AI35),"-")</f>
        <v>-</v>
      </c>
      <c r="PZ6" s="359">
        <f>IFERROR(IF('対策概要　導入前後設備'!B39="","-",'対策概要　導入前後設備'!B39),"-")</f>
        <v>8</v>
      </c>
      <c r="QA6" s="359" t="str">
        <f ca="1">IFERROR(IF('対策概要　導入前後設備'!C39="","-",'対策概要　導入前後設備'!C39),"-")</f>
        <v>－</v>
      </c>
      <c r="QB6" s="359" t="str">
        <f ca="1">IFERROR(IF('対策概要　導入前後設備'!D39="","-",'対策概要　導入前後設備'!D39),"-")</f>
        <v>-</v>
      </c>
      <c r="QC6" s="359" t="str">
        <f ca="1">IFERROR(IF('対策概要　導入前後設備'!G39="","-",'対策概要　導入前後設備'!G39),"-")</f>
        <v>-</v>
      </c>
      <c r="QD6" s="359" t="str">
        <f>IFERROR(IF('対策概要　導入前後設備'!J39="","-",'対策概要　導入前後設備'!J39),"-")</f>
        <v>-</v>
      </c>
      <c r="QE6" s="359" t="str">
        <f>IFERROR(IF('対策概要　導入前後設備'!M39="","-",'対策概要　導入前後設備'!M39),"-")</f>
        <v>-</v>
      </c>
      <c r="QF6" s="359" t="str">
        <f>IFERROR(IF('対策概要　導入前後設備'!P39="","-",'対策概要　導入前後設備'!P39),"-")</f>
        <v>-</v>
      </c>
      <c r="QG6" s="359" t="str">
        <f>IFERROR(IF('対策概要　導入前後設備'!R39="","-",'対策概要　導入前後設備'!R39),"-")</f>
        <v>-</v>
      </c>
      <c r="QH6" s="359" t="str">
        <f>IFERROR(IF('対策概要　導入前後設備'!S39="","-",'対策概要　導入前後設備'!S39),"-")</f>
        <v>-</v>
      </c>
      <c r="QI6" s="359" t="str">
        <f>IFERROR(IF('対策概要　導入前後設備'!T39="","-",'対策概要　導入前後設備'!T39),"-")</f>
        <v>-</v>
      </c>
      <c r="QJ6" s="359" t="str">
        <f>IFERROR(IF('対策概要　導入前後設備'!V39="","-",'対策概要　導入前後設備'!V39),"-")</f>
        <v>-</v>
      </c>
      <c r="QK6" s="359" t="str">
        <f>IFERROR(IF('対策概要　導入前後設備'!W39="","-",'対策概要　導入前後設備'!W39),"-")</f>
        <v>-</v>
      </c>
      <c r="QL6" s="359" t="str">
        <f>IFERROR(IF('対策概要　導入前後設備'!Z39="","-",'対策概要　導入前後設備'!Z39),"-")</f>
        <v>-</v>
      </c>
      <c r="QM6" s="359" t="str">
        <f>IFERROR(IF('対策概要　導入前後設備'!AC39="","-",'対策概要　導入前後設備'!AC39),"-")</f>
        <v>-</v>
      </c>
      <c r="QN6" s="359" t="str">
        <f>IFERROR(IF('対策概要　導入前後設備'!AE39="","-",'対策概要　導入前後設備'!AE39),"-")</f>
        <v>-</v>
      </c>
      <c r="QO6" s="359" t="str">
        <f>IFERROR(IF('対策概要　導入前後設備'!AF39="","-",'対策概要　導入前後設備'!AF39),"-")</f>
        <v>-</v>
      </c>
      <c r="QP6" s="359" t="str">
        <f>IFERROR(IF('対策概要　導入前後設備'!AG39="","-",'対策概要　導入前後設備'!AG39),"-")</f>
        <v>-</v>
      </c>
      <c r="QQ6" s="359" t="str">
        <f>IFERROR(IF('対策概要　導入前後設備'!AI39="","-",'対策概要　導入前後設備'!AI39),"-")</f>
        <v>-</v>
      </c>
      <c r="QR6" s="359">
        <f>IFERROR(IF('対策概要　導入前後設備'!B43="","-",'対策概要　導入前後設備'!B43),"-")</f>
        <v>9</v>
      </c>
      <c r="QS6" s="359" t="str">
        <f ca="1">IFERROR(IF('対策概要　導入前後設備'!C43="","-",'対策概要　導入前後設備'!C43),"-")</f>
        <v>－</v>
      </c>
      <c r="QT6" s="359" t="str">
        <f ca="1">IFERROR(IF('対策概要　導入前後設備'!D43="","-",'対策概要　導入前後設備'!D43),"-")</f>
        <v>-</v>
      </c>
      <c r="QU6" s="359" t="str">
        <f ca="1">IFERROR(IF('対策概要　導入前後設備'!G43="","-",'対策概要　導入前後設備'!G43),"-")</f>
        <v>-</v>
      </c>
      <c r="QV6" s="359" t="str">
        <f>IFERROR(IF('対策概要　導入前後設備'!J43="","-",'対策概要　導入前後設備'!J43),"-")</f>
        <v>-</v>
      </c>
      <c r="QW6" s="359" t="str">
        <f>IFERROR(IF('対策概要　導入前後設備'!M43="","-",'対策概要　導入前後設備'!M43),"-")</f>
        <v>-</v>
      </c>
      <c r="QX6" s="359" t="str">
        <f>IFERROR(IF('対策概要　導入前後設備'!P43="","-",'対策概要　導入前後設備'!P43),"-")</f>
        <v>-</v>
      </c>
      <c r="QY6" s="359" t="str">
        <f>IFERROR(IF('対策概要　導入前後設備'!R43="","-",'対策概要　導入前後設備'!R43),"-")</f>
        <v>-</v>
      </c>
      <c r="QZ6" s="359" t="str">
        <f>IFERROR(IF('対策概要　導入前後設備'!S43="","-",'対策概要　導入前後設備'!S43),"-")</f>
        <v>-</v>
      </c>
      <c r="RA6" s="359" t="str">
        <f>IFERROR(IF('対策概要　導入前後設備'!T43="","-",'対策概要　導入前後設備'!T43),"-")</f>
        <v>-</v>
      </c>
      <c r="RB6" s="359" t="str">
        <f>IFERROR(IF('対策概要　導入前後設備'!V43="","-",'対策概要　導入前後設備'!V43),"-")</f>
        <v>-</v>
      </c>
      <c r="RC6" s="359" t="str">
        <f>IFERROR(IF('対策概要　導入前後設備'!W43="","-",'対策概要　導入前後設備'!W43),"-")</f>
        <v>-</v>
      </c>
      <c r="RD6" s="359" t="str">
        <f>IFERROR(IF('対策概要　導入前後設備'!Z43="","-",'対策概要　導入前後設備'!Z43),"-")</f>
        <v>-</v>
      </c>
      <c r="RE6" s="359" t="str">
        <f>IFERROR(IF('対策概要　導入前後設備'!AC43="","-",'対策概要　導入前後設備'!AC43),"-")</f>
        <v>-</v>
      </c>
      <c r="RF6" s="359" t="str">
        <f>IFERROR(IF('対策概要　導入前後設備'!AE43="","-",'対策概要　導入前後設備'!AE43),"-")</f>
        <v>-</v>
      </c>
      <c r="RG6" s="359" t="str">
        <f>IFERROR(IF('対策概要　導入前後設備'!AF43="","-",'対策概要　導入前後設備'!AF43),"-")</f>
        <v>-</v>
      </c>
      <c r="RH6" s="359" t="str">
        <f>IFERROR(IF('対策概要　導入前後設備'!AG43="","-",'対策概要　導入前後設備'!AG43),"-")</f>
        <v>-</v>
      </c>
      <c r="RI6" s="359" t="str">
        <f>IFERROR(IF('対策概要　導入前後設備'!AI43="","-",'対策概要　導入前後設備'!AI43),"-")</f>
        <v>-</v>
      </c>
      <c r="RJ6" s="359">
        <f>IFERROR(IF('対策概要　導入前後設備'!B47="","-",'対策概要　導入前後設備'!B47),"-")</f>
        <v>10</v>
      </c>
      <c r="RK6" s="359" t="str">
        <f ca="1">IFERROR(IF('対策概要　導入前後設備'!C47="","-",'対策概要　導入前後設備'!C47),"-")</f>
        <v>ー</v>
      </c>
      <c r="RL6" s="359" t="str">
        <f ca="1">IFERROR(IF('対策概要　導入前後設備'!D47="","-",'対策概要　導入前後設備'!D47),"-")</f>
        <v>-</v>
      </c>
      <c r="RM6" s="359" t="str">
        <f ca="1">IFERROR(IF('対策概要　導入前後設備'!G47="","-",'対策概要　導入前後設備'!G47),"-")</f>
        <v>-</v>
      </c>
      <c r="RN6" s="359" t="str">
        <f>IFERROR(IF('対策概要　導入前後設備'!J47="","-",'対策概要　導入前後設備'!J47),"-")</f>
        <v>-</v>
      </c>
      <c r="RO6" s="359" t="str">
        <f>IFERROR(IF('対策概要　導入前後設備'!M47="","-",'対策概要　導入前後設備'!M47),"-")</f>
        <v>-</v>
      </c>
      <c r="RP6" s="359" t="str">
        <f>IFERROR(IF('対策概要　導入前後設備'!P47="","-",'対策概要　導入前後設備'!P47),"-")</f>
        <v>-</v>
      </c>
      <c r="RQ6" s="359" t="str">
        <f>IFERROR(IF('対策概要　導入前後設備'!R47="","-",'対策概要　導入前後設備'!R47),"-")</f>
        <v>-</v>
      </c>
      <c r="RR6" s="359" t="str">
        <f>IFERROR(IF('対策概要　導入前後設備'!S47="","-",'対策概要　導入前後設備'!S47),"-")</f>
        <v>-</v>
      </c>
      <c r="RS6" s="359" t="str">
        <f>IFERROR(IF('対策概要　導入前後設備'!T47="","-",'対策概要　導入前後設備'!T47),"-")</f>
        <v>-</v>
      </c>
      <c r="RT6" s="359" t="str">
        <f>IFERROR(IF('対策概要　導入前後設備'!V47="","-",'対策概要　導入前後設備'!V47),"-")</f>
        <v>-</v>
      </c>
      <c r="RU6" s="359" t="str">
        <f>IFERROR(IF('対策概要　導入前後設備'!W47="","-",'対策概要　導入前後設備'!W47),"-")</f>
        <v>-</v>
      </c>
      <c r="RV6" s="359" t="str">
        <f>IFERROR(IF('対策概要　導入前後設備'!Z47="","-",'対策概要　導入前後設備'!Z47),"-")</f>
        <v>-</v>
      </c>
      <c r="RW6" s="359" t="str">
        <f>IFERROR(IF('対策概要　導入前後設備'!AC47="","-",'対策概要　導入前後設備'!AC47),"-")</f>
        <v>-</v>
      </c>
      <c r="RX6" s="359" t="str">
        <f>IFERROR(IF('対策概要　導入前後設備'!AE47="","-",'対策概要　導入前後設備'!AE47),"-")</f>
        <v>-</v>
      </c>
      <c r="RY6" s="359" t="str">
        <f>IFERROR(IF('対策概要　導入前後設備'!AF47="","-",'対策概要　導入前後設備'!AF47),"-")</f>
        <v>-</v>
      </c>
      <c r="RZ6" s="359" t="str">
        <f>IFERROR(IF('対策概要　導入前後設備'!AG47="","-",'対策概要　導入前後設備'!AG47),"-")</f>
        <v>-</v>
      </c>
      <c r="SA6" s="359" t="str">
        <f>IFERROR(IF('対策概要　導入前後設備'!AI47="","-",'対策概要　導入前後設備'!AI47),"-")</f>
        <v>-</v>
      </c>
      <c r="SB6" s="359">
        <f>IFERROR(IF(事業のパラメータ!O5="","-",事業のパラメータ!O5),"-")</f>
        <v>0</v>
      </c>
      <c r="SC6" s="359">
        <f>IFERROR(IF(事業のパラメータ!O6="","-",事業のパラメータ!O6),"-")</f>
        <v>0</v>
      </c>
      <c r="SD6" s="359">
        <f ca="1">IFERROR(IF(事業のパラメータ!O7="","-",事業のパラメータ!O7),"-")</f>
        <v>0</v>
      </c>
      <c r="SE6" s="359">
        <f ca="1">IFERROR(IF(事業のパラメータ!O8="","-",事業のパラメータ!O8),"-")</f>
        <v>0</v>
      </c>
      <c r="SF6" s="359">
        <f ca="1">IFERROR(IF(事業のパラメータ!O9="","-",事業のパラメータ!O9),"-")</f>
        <v>0</v>
      </c>
      <c r="SG6" s="359">
        <f ca="1">IFERROR(IF(事業のパラメータ!O13="","-",事業のパラメータ!O13),"-")</f>
        <v>0</v>
      </c>
      <c r="SH6" s="359">
        <f ca="1">IFERROR(IF(事業のパラメータ!O14="","-",事業のパラメータ!O14),"-")</f>
        <v>0</v>
      </c>
      <c r="SI6" s="359">
        <f ca="1">IFERROR(IF(事業のパラメータ!O17="","-",事業のパラメータ!O17),"-")</f>
        <v>0</v>
      </c>
      <c r="SJ6" s="359">
        <f ca="1">IFERROR(IF(事業のパラメータ!O18="","-",事業のパラメータ!O18),"-")</f>
        <v>0</v>
      </c>
      <c r="SK6" s="359" t="str">
        <f>IFERROR(IF(事業のパラメータ!O19="","-",事業のパラメータ!O19),"-")</f>
        <v>-</v>
      </c>
      <c r="SL6" s="359" t="str">
        <f>IFERROR(IF(事業のパラメータ!O20="","-",事業のパラメータ!O20),"-")</f>
        <v>-</v>
      </c>
      <c r="SM6" s="359" t="str">
        <f ca="1">IFERROR(IF(事業のパラメータ!U24="","-",事業のパラメータ!U24),"-")</f>
        <v>-</v>
      </c>
      <c r="SN6" s="359" t="str">
        <f ca="1">IFERROR(IF(事業のパラメータ!U26="","-",事業のパラメータ!U26),"-")</f>
        <v>-</v>
      </c>
      <c r="SO6" s="359" t="str">
        <f ca="1">IFERROR(IF(事業のパラメータ!Q29="","-",事業のパラメータ!Q29),"-")</f>
        <v>-</v>
      </c>
      <c r="SP6" s="359" t="str">
        <f ca="1">IFERROR(IF(事業のパラメータ!Q33="","-",事業のパラメータ!Q33),"-")</f>
        <v>-</v>
      </c>
      <c r="SQ6" s="359">
        <f>IFERROR(IF(対策個票まとめ!B8="","-",対策個票まとめ!B8),"-")</f>
        <v>1</v>
      </c>
      <c r="SR6" s="359" t="str">
        <f ca="1">IFERROR(IF(対策個票まとめ!C8="","-",対策個票まとめ!C8),"-")</f>
        <v>－</v>
      </c>
      <c r="SS6" s="359" t="str">
        <f ca="1">IFERROR(IF(対策個票まとめ!D8="","-",対策個票まとめ!D8),"-")</f>
        <v>-</v>
      </c>
      <c r="ST6" s="359">
        <f ca="1">IFERROR(IF(対策個票まとめ!E8="","-",対策個票まとめ!E8),"-")</f>
        <v>0</v>
      </c>
      <c r="SU6" s="359" t="str">
        <f ca="1">IFERROR(IF(対策個票まとめ!F8="","-",対策個票まとめ!F8),"-")</f>
        <v>ー</v>
      </c>
      <c r="SV6" s="359" t="str">
        <f ca="1">IFERROR(IF(対策個票まとめ!G8="","-",対策個票まとめ!G8),"-")</f>
        <v>－</v>
      </c>
      <c r="SW6" s="359" t="str">
        <f ca="1">IFERROR(IF(対策個票まとめ!H8="","-",対策個票まとめ!H8),"-")</f>
        <v>－</v>
      </c>
      <c r="SX6" s="359">
        <f>IFERROR(IF(対策個票まとめ!B9="","-",対策個票まとめ!B9),"-")</f>
        <v>2</v>
      </c>
      <c r="SY6" s="359" t="str">
        <f ca="1">IFERROR(IF(対策個票まとめ!C9="","-",対策個票まとめ!C9),"-")</f>
        <v>－</v>
      </c>
      <c r="SZ6" s="359" t="str">
        <f ca="1">IFERROR(IF(対策個票まとめ!D9="","-",対策個票まとめ!D9),"-")</f>
        <v>-</v>
      </c>
      <c r="TA6" s="359">
        <f ca="1">IFERROR(IF(対策個票まとめ!E9="","-",対策個票まとめ!E9),"-")</f>
        <v>0</v>
      </c>
      <c r="TB6" s="359" t="str">
        <f ca="1">IFERROR(IF(対策個票まとめ!F9="","-",対策個票まとめ!F9),"-")</f>
        <v>ー</v>
      </c>
      <c r="TC6" s="359" t="str">
        <f ca="1">IFERROR(IF(対策個票まとめ!G9="","-",対策個票まとめ!G9),"-")</f>
        <v>－</v>
      </c>
      <c r="TD6" s="359" t="str">
        <f ca="1">IFERROR(IF(対策個票まとめ!H9="","-",対策個票まとめ!H9),"-")</f>
        <v>－</v>
      </c>
      <c r="TE6" s="359">
        <f>IFERROR(IF(対策個票まとめ!B10="","-",対策個票まとめ!B10),"-")</f>
        <v>3</v>
      </c>
      <c r="TF6" s="359" t="str">
        <f ca="1">IFERROR(IF(対策個票まとめ!C10="","-",対策個票まとめ!C10),"-")</f>
        <v>－</v>
      </c>
      <c r="TG6" s="359" t="str">
        <f ca="1">IFERROR(IF(対策個票まとめ!D10="","-",対策個票まとめ!D10),"-")</f>
        <v>-</v>
      </c>
      <c r="TH6" s="359">
        <f ca="1">IFERROR(IF(対策個票まとめ!E10="","-",対策個票まとめ!E10),"-")</f>
        <v>0</v>
      </c>
      <c r="TI6" s="359" t="str">
        <f ca="1">IFERROR(IF(対策個票まとめ!F10="","-",対策個票まとめ!F10),"-")</f>
        <v>ー</v>
      </c>
      <c r="TJ6" s="359" t="str">
        <f ca="1">IFERROR(IF(対策個票まとめ!G10="","-",対策個票まとめ!G10),"-")</f>
        <v>－</v>
      </c>
      <c r="TK6" s="359" t="str">
        <f ca="1">IFERROR(IF(対策個票まとめ!H10="","-",対策個票まとめ!H10),"-")</f>
        <v>－</v>
      </c>
      <c r="TL6" s="359">
        <f>IFERROR(IF(対策個票まとめ!B11="","-",対策個票まとめ!B11),"-")</f>
        <v>4</v>
      </c>
      <c r="TM6" s="359" t="str">
        <f ca="1">IFERROR(IF(対策個票まとめ!C11="","-",対策個票まとめ!C11),"-")</f>
        <v>－</v>
      </c>
      <c r="TN6" s="359" t="str">
        <f ca="1">IFERROR(IF(対策個票まとめ!D11="","-",対策個票まとめ!D11),"-")</f>
        <v>-</v>
      </c>
      <c r="TO6" s="359">
        <f ca="1">IFERROR(IF(対策個票まとめ!E11="","-",対策個票まとめ!E11),"-")</f>
        <v>0</v>
      </c>
      <c r="TP6" s="359" t="str">
        <f ca="1">IFERROR(IF(対策個票まとめ!F11="","-",対策個票まとめ!F11),"-")</f>
        <v>ー</v>
      </c>
      <c r="TQ6" s="359" t="str">
        <f ca="1">IFERROR(IF(対策個票まとめ!G11="","-",対策個票まとめ!G11),"-")</f>
        <v>－</v>
      </c>
      <c r="TR6" s="359" t="str">
        <f ca="1">IFERROR(IF(対策個票まとめ!H11="","-",対策個票まとめ!H11),"-")</f>
        <v>－</v>
      </c>
      <c r="TS6" s="359">
        <f>IFERROR(IF(対策個票まとめ!B12="","-",対策個票まとめ!B12),"-")</f>
        <v>5</v>
      </c>
      <c r="TT6" s="359" t="str">
        <f ca="1">IFERROR(IF(対策個票まとめ!C12="","-",対策個票まとめ!C12),"-")</f>
        <v>－</v>
      </c>
      <c r="TU6" s="359" t="str">
        <f ca="1">IFERROR(IF(対策個票まとめ!D12="","-",対策個票まとめ!D12),"-")</f>
        <v>-</v>
      </c>
      <c r="TV6" s="359">
        <f ca="1">IFERROR(IF(対策個票まとめ!E12="","-",対策個票まとめ!E12),"-")</f>
        <v>0</v>
      </c>
      <c r="TW6" s="359" t="str">
        <f ca="1">IFERROR(IF(対策個票まとめ!F12="","-",対策個票まとめ!F12),"-")</f>
        <v>ー</v>
      </c>
      <c r="TX6" s="359" t="str">
        <f ca="1">IFERROR(IF(対策個票まとめ!G12="","-",対策個票まとめ!G12),"-")</f>
        <v>－</v>
      </c>
      <c r="TY6" s="359" t="str">
        <f ca="1">IFERROR(IF(対策個票まとめ!H12="","-",対策個票まとめ!H12),"-")</f>
        <v>－</v>
      </c>
      <c r="TZ6" s="359">
        <f>IFERROR(IF(対策個票まとめ!B13="","-",対策個票まとめ!B13),"-")</f>
        <v>6</v>
      </c>
      <c r="UA6" s="359" t="str">
        <f ca="1">IFERROR(IF(対策個票まとめ!C13="","-",対策個票まとめ!C13),"-")</f>
        <v>－</v>
      </c>
      <c r="UB6" s="359" t="str">
        <f ca="1">IFERROR(IF(対策個票まとめ!D13="","-",対策個票まとめ!D13),"-")</f>
        <v>-</v>
      </c>
      <c r="UC6" s="359">
        <f ca="1">IFERROR(IF(対策個票まとめ!E13="","-",対策個票まとめ!E13),"-")</f>
        <v>0</v>
      </c>
      <c r="UD6" s="359" t="str">
        <f ca="1">IFERROR(IF(対策個票まとめ!F13="","-",対策個票まとめ!F13),"-")</f>
        <v>ー</v>
      </c>
      <c r="UE6" s="359" t="str">
        <f ca="1">IFERROR(IF(対策個票まとめ!G13="","-",対策個票まとめ!G13),"-")</f>
        <v>－</v>
      </c>
      <c r="UF6" s="359" t="str">
        <f ca="1">IFERROR(IF(対策個票まとめ!H13="","-",対策個票まとめ!H13),"-")</f>
        <v>－</v>
      </c>
      <c r="UG6" s="359">
        <f>IFERROR(IF(対策個票まとめ!B14="","-",対策個票まとめ!B14),"-")</f>
        <v>7</v>
      </c>
      <c r="UH6" s="359" t="str">
        <f ca="1">IFERROR(IF(対策個票まとめ!C14="","-",対策個票まとめ!C14),"-")</f>
        <v>－</v>
      </c>
      <c r="UI6" s="359" t="str">
        <f ca="1">IFERROR(IF(対策個票まとめ!D14="","-",対策個票まとめ!D14),"-")</f>
        <v>-</v>
      </c>
      <c r="UJ6" s="359">
        <f ca="1">IFERROR(IF(対策個票まとめ!E14="","-",対策個票まとめ!E14),"-")</f>
        <v>0</v>
      </c>
      <c r="UK6" s="359" t="str">
        <f ca="1">IFERROR(IF(対策個票まとめ!F14="","-",対策個票まとめ!F14),"-")</f>
        <v>ー</v>
      </c>
      <c r="UL6" s="359" t="str">
        <f ca="1">IFERROR(IF(対策個票まとめ!G14="","-",対策個票まとめ!G14),"-")</f>
        <v>－</v>
      </c>
      <c r="UM6" s="359" t="str">
        <f ca="1">IFERROR(IF(対策個票まとめ!H14="","-",対策個票まとめ!H14),"-")</f>
        <v>－</v>
      </c>
      <c r="UN6" s="359">
        <f>IFERROR(IF(対策個票まとめ!B15="","-",対策個票まとめ!B15),"-")</f>
        <v>8</v>
      </c>
      <c r="UO6" s="359" t="str">
        <f ca="1">IFERROR(IF(対策個票まとめ!C15="","-",対策個票まとめ!C15),"-")</f>
        <v>－</v>
      </c>
      <c r="UP6" s="359" t="str">
        <f ca="1">IFERROR(IF(対策個票まとめ!D15="","-",対策個票まとめ!D15),"-")</f>
        <v>-</v>
      </c>
      <c r="UQ6" s="359">
        <f ca="1">IFERROR(IF(対策個票まとめ!E15="","-",対策個票まとめ!E15),"-")</f>
        <v>0</v>
      </c>
      <c r="UR6" s="359" t="str">
        <f ca="1">IFERROR(IF(対策個票まとめ!F15="","-",対策個票まとめ!F15),"-")</f>
        <v>ー</v>
      </c>
      <c r="US6" s="359" t="str">
        <f ca="1">IFERROR(IF(対策個票まとめ!G15="","-",対策個票まとめ!G15),"-")</f>
        <v>－</v>
      </c>
      <c r="UT6" s="359" t="str">
        <f ca="1">IFERROR(IF(対策個票まとめ!H15="","-",対策個票まとめ!H15),"-")</f>
        <v>－</v>
      </c>
      <c r="UU6" s="359">
        <f>IFERROR(IF(対策個票まとめ!B16="","-",対策個票まとめ!B16),"-")</f>
        <v>9</v>
      </c>
      <c r="UV6" s="359" t="str">
        <f ca="1">IFERROR(IF(対策個票まとめ!C16="","-",対策個票まとめ!C16),"-")</f>
        <v>－</v>
      </c>
      <c r="UW6" s="359" t="str">
        <f ca="1">IFERROR(IF(対策個票まとめ!D16="","-",対策個票まとめ!D16),"-")</f>
        <v>-</v>
      </c>
      <c r="UX6" s="359">
        <f ca="1">IFERROR(IF(対策個票まとめ!E16="","-",対策個票まとめ!E16),"-")</f>
        <v>0</v>
      </c>
      <c r="UY6" s="359" t="str">
        <f ca="1">IFERROR(IF(対策個票まとめ!F16="","-",対策個票まとめ!F16),"-")</f>
        <v>ー</v>
      </c>
      <c r="UZ6" s="359" t="str">
        <f ca="1">IFERROR(IF(対策個票まとめ!G16="","-",対策個票まとめ!G16),"-")</f>
        <v>－</v>
      </c>
      <c r="VA6" s="359" t="str">
        <f ca="1">IFERROR(IF(対策個票まとめ!H16="","-",対策個票まとめ!H16),"-")</f>
        <v>－</v>
      </c>
      <c r="VB6" s="359">
        <f>IFERROR(IF(対策個票まとめ!B17="","-",対策個票まとめ!B17),"-")</f>
        <v>10</v>
      </c>
      <c r="VC6" s="359" t="str">
        <f ca="1">IFERROR(IF(対策個票まとめ!C17="","-",対策個票まとめ!C17),"-")</f>
        <v>ー</v>
      </c>
      <c r="VD6" s="359" t="str">
        <f ca="1">IFERROR(IF(対策個票まとめ!D17="","-",対策個票まとめ!D17),"-")</f>
        <v>-</v>
      </c>
      <c r="VE6" s="359">
        <f ca="1">IFERROR(IF(対策個票まとめ!E17="","-",対策個票まとめ!E17),"-")</f>
        <v>0</v>
      </c>
      <c r="VF6" s="359" t="str">
        <f ca="1">IFERROR(IF(対策個票まとめ!F17="","-",対策個票まとめ!F17),"-")</f>
        <v>ー</v>
      </c>
      <c r="VG6" s="359" t="str">
        <f ca="1">IFERROR(IF(対策個票まとめ!G17="","-",対策個票まとめ!G17),"-")</f>
        <v>－</v>
      </c>
      <c r="VH6" s="359" t="str">
        <f ca="1">IFERROR(IF(対策個票まとめ!H17="","-",対策個票まとめ!H17),"-")</f>
        <v>－</v>
      </c>
      <c r="VI6" s="359">
        <f ca="1">IFERROR(IF(対策個票まとめ!E18="","-",対策個票まとめ!E18),"-")</f>
        <v>0</v>
      </c>
      <c r="VJ6" s="359">
        <f ca="1">IFERROR(IF(対策個票まとめ!F18="","-",対策個票まとめ!F18),"-")</f>
        <v>0</v>
      </c>
      <c r="VK6" s="359">
        <f ca="1">IFERROR(IF(対策個票まとめ!H18="","-",対策個票まとめ!H18),"-")</f>
        <v>0</v>
      </c>
      <c r="VL6" s="359">
        <f ca="1">IFERROR(IF(対策個票まとめ!E19="","-",対策個票まとめ!E19),"-")</f>
        <v>0</v>
      </c>
      <c r="VM6" s="359">
        <f ca="1">IFERROR(IF(対策個票まとめ!E20="","-",対策個票まとめ!E20),"-")</f>
        <v>0</v>
      </c>
      <c r="VN6" s="359">
        <f ca="1">IFERROR(IF(対策個票まとめ!E21="","-",対策個票まとめ!E21),"-")</f>
        <v>0</v>
      </c>
      <c r="VO6" s="359" t="str">
        <f>'別添2.その他の審査項目'!H3</f>
        <v>□</v>
      </c>
      <c r="VP6" s="359" t="str">
        <f>'別添2.その他の審査項目'!H4</f>
        <v>□</v>
      </c>
      <c r="VQ6" s="359" t="str">
        <f>'別添2.その他の審査項目'!Q4</f>
        <v>□</v>
      </c>
      <c r="VR6" s="359" t="str">
        <f>'別添2.その他の審査項目'!H5</f>
        <v>□</v>
      </c>
      <c r="VS6" s="359" t="str">
        <f>'別添2.その他の審査項目'!Q5</f>
        <v>□</v>
      </c>
      <c r="VT6" s="359" t="str">
        <f>'別添2.その他の審査項目'!H6</f>
        <v>□</v>
      </c>
      <c r="VU6" s="359" t="str">
        <f>'別添2.その他の審査項目'!Q6</f>
        <v>□</v>
      </c>
      <c r="VV6" s="359" t="str">
        <f>'別添2.その他の審査項目'!H7</f>
        <v>□</v>
      </c>
      <c r="VW6" s="359" t="str">
        <f>'別添2.その他の審査項目'!H8</f>
        <v>□</v>
      </c>
      <c r="VX6" s="359" t="str">
        <f>'別添2.その他の審査項目'!H9</f>
        <v>□</v>
      </c>
      <c r="VY6" s="359" t="str">
        <f>'別添2.その他の審査項目'!H11</f>
        <v>□</v>
      </c>
      <c r="VZ6" s="359" t="str">
        <f>'別添2.その他の審査項目'!H12</f>
        <v>□</v>
      </c>
      <c r="WA6" s="359" t="str">
        <f>'別添2.その他の審査項目'!H13</f>
        <v>□</v>
      </c>
      <c r="WB6" s="359" t="str">
        <f>IFERROR(IF('別添2.その他の審査項目'!R14="","-",'別添2.その他の審査項目'!R14),"-")</f>
        <v>-</v>
      </c>
      <c r="WC6" s="359" t="str">
        <f>IFERROR(IF('別添2.その他の審査項目'!R16="","-",'別添2.その他の審査項目'!R16),"-")</f>
        <v>-</v>
      </c>
      <c r="WD6" s="359" t="str">
        <f>'別添2.その他の審査項目'!H17</f>
        <v>□</v>
      </c>
      <c r="WE6" s="359" t="str">
        <f>'別添2.その他の審査項目'!H19</f>
        <v>□</v>
      </c>
      <c r="WF6" s="359" t="str">
        <f>'別添2.その他の審査項目'!H20</f>
        <v>□</v>
      </c>
      <c r="WG6" s="359" t="str">
        <f>'別添2.その他の審査項目'!H21</f>
        <v>□</v>
      </c>
      <c r="WH6" s="359" t="str">
        <f>'別添2.その他の審査項目'!H22</f>
        <v>□</v>
      </c>
      <c r="WI6" s="359" t="str">
        <f>'別添2.その他の審査項目'!H23</f>
        <v>□</v>
      </c>
      <c r="WJ6" s="359" t="str">
        <f>'別添2.その他の審査項目'!H24</f>
        <v>□</v>
      </c>
      <c r="WK6" s="359" t="str">
        <f>'別添2.その他の審査項目'!H25</f>
        <v>□</v>
      </c>
      <c r="WL6" s="359" t="str">
        <f>'別添2.その他の審査項目'!H26</f>
        <v>□</v>
      </c>
      <c r="WM6" s="359" t="str">
        <f>'別添2.その他の審査項目'!H27</f>
        <v>□</v>
      </c>
      <c r="WN6" s="359" t="str">
        <f>'別添2.その他の審査項目'!H28</f>
        <v>□</v>
      </c>
      <c r="WO6" s="359" t="str">
        <f>'別添2.その他の審査項目'!H29</f>
        <v>□</v>
      </c>
      <c r="WP6" s="359" t="str">
        <f>IFERROR(IF('別添2.その他の審査項目'!F35="","-",'別添2.その他の審査項目'!F35),"-")</f>
        <v>-</v>
      </c>
      <c r="WQ6" s="359" t="str">
        <f>'別添2.その他の審査項目'!B37</f>
        <v>□</v>
      </c>
      <c r="WR6" s="359" t="str">
        <f>IFERROR(IF('別添2.その他の審査項目'!J40="","-",'別添2.その他の審査項目'!J40),"-")</f>
        <v>-</v>
      </c>
      <c r="WS6" s="359" t="str">
        <f>IFERROR(IF('別添2.その他の審査項目'!J41="","-",'別添2.その他の審査項目'!J41),"-")</f>
        <v>-</v>
      </c>
      <c r="WT6" s="359" t="str">
        <f>IFERROR(IF('別添2.その他の審査項目'!I44="","-",'別添2.その他の審査項目'!I44),"-")</f>
        <v>-</v>
      </c>
      <c r="WU6" s="359" t="str">
        <f>IFERROR(IF('別添3.LD-Tech'!I3="","-",'別添3.LD-Tech'!I3),"")</f>
        <v>-</v>
      </c>
      <c r="WV6" s="359" t="str">
        <f>IFERROR(IF('別添3.LD-Tech'!I4="","-",'別添3.LD-Tech'!I4),"")</f>
        <v>-</v>
      </c>
      <c r="WW6" s="359" t="str">
        <f>IFERROR(IF('別添3.LD-Tech'!I5="","-",'別添3.LD-Tech'!I5),"")</f>
        <v>-</v>
      </c>
      <c r="WX6" s="359" t="str">
        <f>IFERROR(IF('別添3.LD-Tech'!I6="","-",'別添3.LD-Tech'!I6),"")</f>
        <v>-</v>
      </c>
      <c r="WY6" s="359" t="str">
        <f>IFERROR(IF('別添3.LD-Tech'!I7="","-",'別添3.LD-Tech'!I7),"")</f>
        <v>-</v>
      </c>
      <c r="WZ6" s="359" t="str">
        <f>IFERROR(IF('別添3.LD-Tech'!I8="","-",'別添3.LD-Tech'!I8),"")</f>
        <v>-</v>
      </c>
      <c r="XA6" s="359" t="str">
        <f>IFERROR(IF('別添3.LD-Tech'!I9="","-",'別添3.LD-Tech'!I9),"")</f>
        <v>-</v>
      </c>
      <c r="XB6" s="359" t="str">
        <f>IFERROR(IF('別添3.LD-Tech'!I10="","-",'別添3.LD-Tech'!I10),"")</f>
        <v>-</v>
      </c>
      <c r="XC6" s="359" t="str">
        <f>IFERROR(IF('別添3.LD-Tech'!I11="","-",'別添3.LD-Tech'!I11),"")</f>
        <v>-</v>
      </c>
      <c r="XD6" s="359" t="str">
        <f>IFERROR(IF('別添3.LD-Tech'!I12="","-",'別添3.LD-Tech'!I12),"")</f>
        <v>-</v>
      </c>
      <c r="XE6" s="359" t="str">
        <f>IFERROR(IF('別添3.LD-Tech'!I13="","-",'別添3.LD-Tech'!I13),"")</f>
        <v>-</v>
      </c>
      <c r="XF6" s="359" t="str">
        <f>IFERROR(IF('別添3.LD-Tech'!I14="","-",'別添3.LD-Tech'!I14),"")</f>
        <v>-</v>
      </c>
      <c r="XG6" s="359" t="str">
        <f>IFERROR(IF('別添3.LD-Tech'!I15="","-",'別添3.LD-Tech'!I15),"")</f>
        <v>-</v>
      </c>
      <c r="XH6" s="359" t="str">
        <f>IFERROR(IF('別添3.LD-Tech'!I16="","-",'別添3.LD-Tech'!I16),"")</f>
        <v>-</v>
      </c>
      <c r="XI6" s="359" t="str">
        <f>IFERROR(IF('別添3.LD-Tech'!I17="","-",'別添3.LD-Tech'!I17),"")</f>
        <v>-</v>
      </c>
      <c r="XJ6" s="359" t="str">
        <f>IFERROR(IF('別添3.LD-Tech'!I18="","-",'別添3.LD-Tech'!I18),"")</f>
        <v>-</v>
      </c>
      <c r="XK6" s="359" t="str">
        <f>IFERROR(IF('別添3.LD-Tech'!I19="","-",'別添3.LD-Tech'!I19),"")</f>
        <v>-</v>
      </c>
      <c r="XL6" s="359" t="str">
        <f>IFERROR(IF('別添3.LD-Tech'!I20="","-",'別添3.LD-Tech'!I20),"")</f>
        <v>-</v>
      </c>
      <c r="XM6" s="359" t="str">
        <f>IFERROR(IF('別添3.LD-Tech'!I21="","-",'別添3.LD-Tech'!I21),"")</f>
        <v>-</v>
      </c>
      <c r="XN6" s="359" t="str">
        <f>IFERROR(IF('別添3.LD-Tech'!I22="","-",'別添3.LD-Tech'!I22),"")</f>
        <v>-</v>
      </c>
      <c r="XO6" s="359" t="str">
        <f>IFERROR(IF('別添4.他の補助事業'!A6="","-",'別添4.他の補助事業'!A6),"-")</f>
        <v>-</v>
      </c>
      <c r="XP6" s="359" t="str">
        <f>IFERROR(IF('別添4.他の補助事業'!D6="","-",'別添4.他の補助事業'!D6),"-")</f>
        <v>-</v>
      </c>
      <c r="XQ6" s="359" t="str">
        <f>IFERROR(IF('別添4.他の補助事業'!J6="","-",'別添4.他の補助事業'!J6),"-")</f>
        <v>-</v>
      </c>
      <c r="XR6" s="359" t="str">
        <f>IFERROR(IF('別添4.他の補助事業'!M6="","-",'別添4.他の補助事業'!M6),"-")</f>
        <v>-</v>
      </c>
      <c r="XS6" s="359" t="str">
        <f>IFERROR(IF('別添4.他の補助事業'!P6="","-",'別添4.他の補助事業'!P6),"-")</f>
        <v>-</v>
      </c>
      <c r="XT6" s="359" t="str">
        <f>IFERROR(IF('別添4.他の補助事業'!S6="","-",'別添4.他の補助事業'!S6),"-")</f>
        <v>-</v>
      </c>
      <c r="XU6" s="359" t="str">
        <f>IFERROR(IF('別添4.他の補助事業'!A8="","-",'別添4.他の補助事業'!A8),"-")</f>
        <v>-</v>
      </c>
      <c r="XV6" s="359" t="str">
        <f>IFERROR(IF('別添4.他の補助事業'!D8="","-",'別添4.他の補助事業'!D8),"-")</f>
        <v>-</v>
      </c>
      <c r="XW6" s="359" t="str">
        <f>IFERROR(IF('別添4.他の補助事業'!J8="","-",'別添4.他の補助事業'!J8),"-")</f>
        <v>-</v>
      </c>
      <c r="XX6" s="359" t="str">
        <f>IFERROR(IF('別添4.他の補助事業'!M8="","-",'別添4.他の補助事業'!M8),"-")</f>
        <v>-</v>
      </c>
      <c r="XY6" s="359" t="str">
        <f>IFERROR(IF('別添4.他の補助事業'!P8="","-",'別添4.他の補助事業'!P8),"-")</f>
        <v>-</v>
      </c>
      <c r="XZ6" s="359" t="str">
        <f>IFERROR(IF('別添4.他の補助事業'!S8="","-",'別添4.他の補助事業'!S8),"-")</f>
        <v>-</v>
      </c>
      <c r="YA6" s="359" t="str">
        <f>IFERROR(IF('別添4.他の補助事業'!A10="","-",'別添4.他の補助事業'!A10),"-")</f>
        <v>-</v>
      </c>
      <c r="YB6" s="359" t="str">
        <f>IFERROR(IF('別添4.他の補助事業'!D10="","-",'別添4.他の補助事業'!D10),"-")</f>
        <v>-</v>
      </c>
      <c r="YC6" s="359" t="str">
        <f>IFERROR(IF('別添4.他の補助事業'!J10="","-",'別添4.他の補助事業'!J10),"-")</f>
        <v>-</v>
      </c>
      <c r="YD6" s="359" t="str">
        <f>IFERROR(IF('別添4.他の補助事業'!M10="","-",'別添4.他の補助事業'!M10),"-")</f>
        <v>-</v>
      </c>
      <c r="YE6" s="359" t="str">
        <f>IFERROR(IF('別添4.他の補助事業'!P10="","-",'別添4.他の補助事業'!P10),"-")</f>
        <v>-</v>
      </c>
      <c r="YF6" s="359" t="str">
        <f>IFERROR(IF('別添4.他の補助事業'!S10="","-",'別添4.他の補助事業'!S10),"-")</f>
        <v>-</v>
      </c>
      <c r="YG6" s="359" t="str">
        <f>IFERROR(IF('別添4.他の補助事業'!A12="","-",'別添4.他の補助事業'!A12),"-")</f>
        <v>-</v>
      </c>
      <c r="YH6" s="359" t="str">
        <f>IFERROR(IF('別添4.他の補助事業'!D12="","-",'別添4.他の補助事業'!D12),"-")</f>
        <v>-</v>
      </c>
      <c r="YI6" s="359" t="str">
        <f>IFERROR(IF('別添4.他の補助事業'!J12="","-",'別添4.他の補助事業'!J12),"-")</f>
        <v>-</v>
      </c>
      <c r="YJ6" s="359" t="str">
        <f>IFERROR(IF('別添4.他の補助事業'!M12="","-",'別添4.他の補助事業'!M12),"-")</f>
        <v>-</v>
      </c>
      <c r="YK6" s="359" t="str">
        <f>IFERROR(IF('別添4.他の補助事業'!P12="","-",'別添4.他の補助事業'!P12),"-")</f>
        <v>-</v>
      </c>
      <c r="YL6" s="359" t="str">
        <f>IFERROR(IF('別添4.他の補助事業'!S12="","-",'別添4.他の補助事業'!S12),"-")</f>
        <v>-</v>
      </c>
      <c r="YM6" s="359" t="str">
        <f>IFERROR(IF('別添4.他の補助事業'!A14="","-",'別添4.他の補助事業'!A14),"-")</f>
        <v>-</v>
      </c>
      <c r="YN6" s="359" t="str">
        <f>IFERROR(IF('別添4.他の補助事業'!D14="","-",'別添4.他の補助事業'!D14),"-")</f>
        <v>-</v>
      </c>
      <c r="YO6" s="359" t="str">
        <f>IFERROR(IF('別添4.他の補助事業'!J14="","-",'別添4.他の補助事業'!J14),"-")</f>
        <v>-</v>
      </c>
      <c r="YP6" s="359" t="str">
        <f>IFERROR(IF('別添4.他の補助事業'!M14="","-",'別添4.他の補助事業'!M14),"-")</f>
        <v>-</v>
      </c>
      <c r="YQ6" s="359" t="str">
        <f>IFERROR(IF('別添4.他の補助事業'!P14="","-",'別添4.他の補助事業'!P14),"-")</f>
        <v>-</v>
      </c>
      <c r="YR6" s="359" t="str">
        <f>IFERROR(IF('別添4.他の補助事業'!S14="","-",'別添4.他の補助事業'!S14),"-")</f>
        <v>-</v>
      </c>
      <c r="YS6" s="359" t="str">
        <f>IFERROR(IF('別添4.他の補助事業'!A16="","-",'別添4.他の補助事業'!A16),"-")</f>
        <v>-</v>
      </c>
      <c r="YT6" s="359" t="str">
        <f>IFERROR(IF('別添4.他の補助事業'!D16="","-",'別添4.他の補助事業'!D16),"-")</f>
        <v>-</v>
      </c>
      <c r="YU6" s="359" t="str">
        <f>IFERROR(IF('別添4.他の補助事業'!J16="","-",'別添4.他の補助事業'!J16),"-")</f>
        <v>-</v>
      </c>
      <c r="YV6" s="359" t="str">
        <f>IFERROR(IF('別添4.他の補助事業'!M16="","-",'別添4.他の補助事業'!M16),"-")</f>
        <v>-</v>
      </c>
      <c r="YW6" s="359" t="str">
        <f>IFERROR(IF('別添4.他の補助事業'!P16="","-",'別添4.他の補助事業'!P16),"-")</f>
        <v>-</v>
      </c>
      <c r="YX6" s="359" t="str">
        <f>IFERROR(IF('別添4.他の補助事業'!S16="","-",'別添4.他の補助事業'!S16),"-")</f>
        <v>-</v>
      </c>
      <c r="YY6" s="359" t="str">
        <f>IFERROR(IF('別添4.他の補助事業'!A18="","-",'別添4.他の補助事業'!A18),"-")</f>
        <v>-</v>
      </c>
      <c r="YZ6" s="359" t="str">
        <f>IFERROR(IF('別添4.他の補助事業'!D18="","-",'別添4.他の補助事業'!D18),"-")</f>
        <v>-</v>
      </c>
      <c r="ZA6" s="359" t="str">
        <f>IFERROR(IF('別添4.他の補助事業'!J18="","-",'別添4.他の補助事業'!J18),"-")</f>
        <v>-</v>
      </c>
      <c r="ZB6" s="359" t="str">
        <f>IFERROR(IF('別添4.他の補助事業'!M18="","-",'別添4.他の補助事業'!M18),"-")</f>
        <v>-</v>
      </c>
      <c r="ZC6" s="359" t="str">
        <f>IFERROR(IF('別添4.他の補助事業'!P18="","-",'別添4.他の補助事業'!P18),"-")</f>
        <v>-</v>
      </c>
      <c r="ZD6" s="359" t="str">
        <f>IFERROR(IF('別添4.他の補助事業'!S18="","-",'別添4.他の補助事業'!S18),"-")</f>
        <v>-</v>
      </c>
      <c r="ZE6" s="359" t="str">
        <f>IFERROR(IF('別添4.他の補助事業'!A20="","-",'別添4.他の補助事業'!A20),"-")</f>
        <v>-</v>
      </c>
      <c r="ZF6" s="359" t="str">
        <f>IFERROR(IF('別添4.他の補助事業'!D20="","-",'別添4.他の補助事業'!D20),"-")</f>
        <v>-</v>
      </c>
      <c r="ZG6" s="359" t="str">
        <f>IFERROR(IF('別添4.他の補助事業'!J20="","-",'別添4.他の補助事業'!J20),"-")</f>
        <v>-</v>
      </c>
      <c r="ZH6" s="359" t="str">
        <f>IFERROR(IF('別添4.他の補助事業'!M20="","-",'別添4.他の補助事業'!M20),"-")</f>
        <v>-</v>
      </c>
      <c r="ZI6" s="359" t="str">
        <f>IFERROR(IF('別添4.他の補助事業'!P20="","-",'別添4.他の補助事業'!P20),"-")</f>
        <v>-</v>
      </c>
      <c r="ZJ6" s="359" t="str">
        <f>IFERROR(IF('別添4.他の補助事業'!S20="","-",'別添4.他の補助事業'!S20),"-")</f>
        <v>-</v>
      </c>
      <c r="ZK6" s="359" t="str">
        <f>IFERROR(IF('別添4.他の補助事業'!A22="","-",'別添4.他の補助事業'!A22),"-")</f>
        <v>-</v>
      </c>
      <c r="ZL6" s="359" t="str">
        <f>IFERROR(IF('別添4.他の補助事業'!D22="","-",'別添4.他の補助事業'!D22),"-")</f>
        <v>-</v>
      </c>
      <c r="ZM6" s="359" t="str">
        <f>IFERROR(IF('別添4.他の補助事業'!J22="","-",'別添4.他の補助事業'!J22),"-")</f>
        <v>-</v>
      </c>
      <c r="ZN6" s="359" t="str">
        <f>IFERROR(IF('別添4.他の補助事業'!M22="","-",'別添4.他の補助事業'!M22),"-")</f>
        <v>-</v>
      </c>
      <c r="ZO6" s="359" t="str">
        <f>IFERROR(IF('別添4.他の補助事業'!P22="","-",'別添4.他の補助事業'!P22),"-")</f>
        <v>-</v>
      </c>
      <c r="ZP6" s="359" t="str">
        <f>IFERROR(IF('別添4.他の補助事業'!S22="","-",'別添4.他の補助事業'!S22),"-")</f>
        <v>-</v>
      </c>
      <c r="ZQ6" s="359" t="str">
        <f>IFERROR(IF('別添4.他の補助事業'!A24="","-",'別添4.他の補助事業'!A24),"-")</f>
        <v>-</v>
      </c>
      <c r="ZR6" s="359" t="str">
        <f>IFERROR(IF('別添4.他の補助事業'!D24="","-",'別添4.他の補助事業'!D24),"-")</f>
        <v>-</v>
      </c>
      <c r="ZS6" s="359" t="str">
        <f>IFERROR(IF('別添4.他の補助事業'!J24="","-",'別添4.他の補助事業'!J24),"-")</f>
        <v>-</v>
      </c>
      <c r="ZT6" s="359" t="str">
        <f>IFERROR(IF('別添4.他の補助事業'!M24="","-",'別添4.他の補助事業'!M24),"-")</f>
        <v>-</v>
      </c>
      <c r="ZU6" s="359" t="str">
        <f>IFERROR(IF('別添4.他の補助事業'!P24="","-",'別添4.他の補助事業'!P24),"-")</f>
        <v>-</v>
      </c>
      <c r="ZV6" s="359" t="str">
        <f>IFERROR(IF('別添4.他の補助事業'!S24="","-",'別添4.他の補助事業'!S24),"-")</f>
        <v>-</v>
      </c>
      <c r="ZW6" s="359" t="str">
        <f>IFERROR(IF('別添4.他の補助事業'!A26="","-",'別添4.他の補助事業'!A26),"-")</f>
        <v>-</v>
      </c>
      <c r="ZX6" s="359" t="str">
        <f>IFERROR(IF('別添4.他の補助事業'!D26="","-",'別添4.他の補助事業'!D26),"-")</f>
        <v>-</v>
      </c>
      <c r="ZY6" s="359" t="str">
        <f>IFERROR(IF('別添4.他の補助事業'!J26="","-",'別添4.他の補助事業'!J26),"-")</f>
        <v>-</v>
      </c>
      <c r="ZZ6" s="359" t="str">
        <f>IFERROR(IF('別添4.他の補助事業'!M26="","-",'別添4.他の補助事業'!M26),"-")</f>
        <v>-</v>
      </c>
      <c r="AAA6" s="359" t="str">
        <f>IFERROR(IF('別添4.他の補助事業'!P26="","-",'別添4.他の補助事業'!P26),"-")</f>
        <v>-</v>
      </c>
      <c r="AAB6" s="359" t="str">
        <f>IFERROR(IF('別添4.他の補助事業'!S26="","-",'別添4.他の補助事業'!S26),"-")</f>
        <v>-</v>
      </c>
      <c r="AAC6" s="359" t="str">
        <f>IFERROR(IF('別添4.他の補助事業'!A28="","-",'別添4.他の補助事業'!A28),"-")</f>
        <v>-</v>
      </c>
      <c r="AAD6" s="359" t="str">
        <f>IFERROR(IF('別添4.他の補助事業'!D28="","-",'別添4.他の補助事業'!D28),"-")</f>
        <v>-</v>
      </c>
      <c r="AAE6" s="359" t="str">
        <f>IFERROR(IF('別添4.他の補助事業'!J28="","-",'別添4.他の補助事業'!J28),"-")</f>
        <v>-</v>
      </c>
      <c r="AAF6" s="359" t="str">
        <f>IFERROR(IF('別添4.他の補助事業'!M28="","-",'別添4.他の補助事業'!M28),"-")</f>
        <v>-</v>
      </c>
      <c r="AAG6" s="359" t="str">
        <f>IFERROR(IF('別添4.他の補助事業'!P28="","-",'別添4.他の補助事業'!P28),"-")</f>
        <v>-</v>
      </c>
      <c r="AAH6" s="359" t="str">
        <f>IFERROR(IF('別添4.他の補助事業'!S28="","-",'別添4.他の補助事業'!S28),"-")</f>
        <v>-</v>
      </c>
      <c r="AAI6" s="359" t="s">
        <v>706</v>
      </c>
    </row>
  </sheetData>
  <sheetProtection algorithmName="SHA-512" hashValue="ZtMjZQZ3OjnD2KrVEthq/dfsGSbb91dVhmSRPrl2EMpcieHM7lx50D/1Z9Ku6m6E/ERQR+vIdlLV3A0q9Uk/+A==" saltValue="j6ZwtWTu8bJpXNWqaXFGxw==" spinCount="100000" sheet="1" objects="1" scenarios="1"/>
  <phoneticPr fontId="15"/>
  <pageMargins left="0.7" right="0.7" top="0.75" bottom="0.75" header="0.3" footer="0.3"/>
  <pageSetup paperSize="9" fitToWidth="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AD56E-DBD4-45B0-98D3-0C1C904BF9EB}">
  <sheetPr>
    <tabColor rgb="FFFFFF00"/>
    <pageSetUpPr fitToPage="1"/>
  </sheetPr>
  <dimension ref="A1:AL63"/>
  <sheetViews>
    <sheetView showGridLines="0" view="pageBreakPreview" zoomScaleNormal="100" zoomScaleSheetLayoutView="100" workbookViewId="0">
      <selection activeCell="C17" sqref="C17:Y17"/>
    </sheetView>
  </sheetViews>
  <sheetFormatPr defaultColWidth="3.08203125" defaultRowHeight="15"/>
  <cols>
    <col min="1" max="26" width="3.08203125" style="1"/>
    <col min="27" max="27" width="15.33203125" style="17" hidden="1" customWidth="1"/>
    <col min="28" max="28" width="19.58203125" style="17" hidden="1" customWidth="1"/>
    <col min="29" max="29" width="10.58203125" style="17" hidden="1" customWidth="1"/>
    <col min="30" max="30" width="12.83203125" style="17" hidden="1" customWidth="1"/>
    <col min="31" max="31" width="10.58203125" style="17" hidden="1" customWidth="1"/>
    <col min="32" max="32" width="3.08203125" style="1" customWidth="1"/>
    <col min="33" max="16384" width="3.08203125" style="1"/>
  </cols>
  <sheetData>
    <row r="1" spans="1:25">
      <c r="A1" s="438" t="s">
        <v>272</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25">
      <c r="A2" s="394" t="s">
        <v>69</v>
      </c>
      <c r="B2" s="394"/>
      <c r="C2" s="394"/>
      <c r="D2" s="394"/>
      <c r="E2" s="394"/>
      <c r="F2" s="394"/>
      <c r="G2" s="394"/>
      <c r="H2" s="394"/>
      <c r="I2" s="394"/>
      <c r="J2" s="394"/>
      <c r="K2" s="394"/>
      <c r="L2" s="394"/>
      <c r="M2" s="394"/>
      <c r="N2" s="394"/>
      <c r="O2" s="394"/>
      <c r="P2" s="394"/>
      <c r="Q2" s="394"/>
      <c r="R2" s="394"/>
      <c r="S2" s="394"/>
      <c r="T2" s="394"/>
      <c r="U2" s="394"/>
      <c r="V2" s="394"/>
      <c r="W2" s="394"/>
      <c r="X2" s="394"/>
      <c r="Y2" s="394"/>
    </row>
    <row r="3" spans="1:25">
      <c r="A3" s="14" t="s">
        <v>122</v>
      </c>
      <c r="B3" s="14"/>
      <c r="C3" s="14"/>
      <c r="D3" s="14"/>
      <c r="E3" s="14"/>
      <c r="F3" s="14"/>
      <c r="G3" s="14"/>
      <c r="H3" s="14"/>
      <c r="I3" s="14"/>
      <c r="J3" s="14"/>
      <c r="K3" s="14"/>
      <c r="L3" s="14"/>
      <c r="M3" s="14"/>
      <c r="N3" s="14"/>
      <c r="O3" s="14"/>
      <c r="P3" s="14"/>
      <c r="Q3" s="14"/>
      <c r="R3" s="14"/>
      <c r="S3" s="14"/>
      <c r="T3" s="14"/>
      <c r="U3" s="14"/>
      <c r="V3" s="14"/>
      <c r="W3" s="14"/>
      <c r="X3" s="14"/>
      <c r="Y3" s="14"/>
    </row>
    <row r="4" spans="1:25">
      <c r="A4" s="14"/>
      <c r="B4" s="14"/>
      <c r="C4" s="14"/>
      <c r="D4" s="14"/>
      <c r="E4" s="14"/>
      <c r="F4" s="14"/>
      <c r="G4" s="14"/>
      <c r="H4" s="14"/>
      <c r="I4" s="14"/>
      <c r="J4" s="14"/>
      <c r="K4" s="14"/>
      <c r="L4" s="14"/>
      <c r="M4" s="14"/>
      <c r="N4" s="14"/>
      <c r="O4" s="14"/>
      <c r="P4" s="14"/>
      <c r="Q4" s="14"/>
      <c r="R4" s="14"/>
      <c r="S4" s="14"/>
      <c r="T4" s="14"/>
      <c r="U4" s="14"/>
      <c r="V4" s="14"/>
      <c r="W4" s="14"/>
      <c r="X4" s="14"/>
      <c r="Y4" s="14"/>
    </row>
    <row r="5" spans="1:25">
      <c r="A5" s="14"/>
      <c r="B5" s="14"/>
      <c r="C5" s="14"/>
      <c r="D5" s="14"/>
      <c r="E5" s="14"/>
      <c r="F5" s="14"/>
      <c r="G5" s="14"/>
      <c r="H5" s="14"/>
      <c r="I5" s="14"/>
      <c r="J5" s="14"/>
      <c r="K5" s="14"/>
      <c r="L5" s="14"/>
      <c r="M5" s="14"/>
      <c r="N5" s="14"/>
      <c r="O5" s="14"/>
      <c r="P5" s="14"/>
      <c r="Q5" s="14"/>
      <c r="R5" s="14"/>
      <c r="S5" s="14"/>
      <c r="T5" s="14"/>
      <c r="U5" s="14"/>
      <c r="V5" s="14"/>
      <c r="W5" s="14"/>
      <c r="X5" s="14"/>
      <c r="Y5" s="14"/>
    </row>
    <row r="6" spans="1:25">
      <c r="A6" s="14"/>
      <c r="B6" s="14"/>
      <c r="C6" s="14"/>
      <c r="D6" s="14"/>
      <c r="E6" s="14"/>
      <c r="F6" s="14"/>
      <c r="G6" s="14"/>
      <c r="H6" s="14"/>
      <c r="I6" s="14"/>
      <c r="J6" s="14"/>
      <c r="K6" s="14"/>
      <c r="L6" s="14"/>
      <c r="M6" s="14"/>
      <c r="N6" s="14"/>
      <c r="O6" s="14"/>
      <c r="P6" s="14"/>
      <c r="Q6" s="14"/>
      <c r="R6" s="14"/>
      <c r="S6" s="14"/>
      <c r="T6" s="14"/>
      <c r="U6" s="14"/>
      <c r="V6" s="14"/>
      <c r="W6" s="14"/>
      <c r="X6" s="14"/>
      <c r="Y6" s="14"/>
    </row>
    <row r="7" spans="1:25">
      <c r="A7" s="14"/>
      <c r="B7" s="14"/>
      <c r="C7" s="14"/>
      <c r="D7" s="14"/>
      <c r="E7" s="14"/>
      <c r="F7" s="14"/>
      <c r="G7" s="14"/>
      <c r="H7" s="14"/>
      <c r="I7" s="14"/>
      <c r="J7" s="14"/>
      <c r="K7" s="14"/>
      <c r="L7" s="14"/>
      <c r="M7" s="14"/>
      <c r="N7" s="14"/>
      <c r="O7" s="14"/>
      <c r="P7" s="14"/>
      <c r="Q7" s="14"/>
      <c r="R7" s="14"/>
      <c r="S7" s="14"/>
      <c r="T7" s="14"/>
      <c r="U7" s="14"/>
      <c r="V7" s="14"/>
      <c r="W7" s="14"/>
      <c r="X7" s="14"/>
      <c r="Y7" s="14"/>
    </row>
    <row r="8" spans="1:25">
      <c r="A8" s="14"/>
      <c r="B8" s="14"/>
      <c r="C8" s="14"/>
      <c r="D8" s="14"/>
      <c r="E8" s="14"/>
      <c r="F8" s="14"/>
      <c r="G8" s="14"/>
      <c r="H8" s="14"/>
      <c r="I8" s="14"/>
      <c r="J8" s="14"/>
      <c r="K8" s="14"/>
      <c r="L8" s="14"/>
      <c r="M8" s="14"/>
      <c r="N8" s="14"/>
      <c r="O8" s="14"/>
      <c r="P8" s="14"/>
      <c r="Q8" s="14"/>
      <c r="R8" s="14"/>
      <c r="S8" s="14"/>
      <c r="T8" s="14"/>
      <c r="U8" s="14"/>
      <c r="V8" s="14"/>
      <c r="W8" s="14"/>
      <c r="X8" s="14"/>
      <c r="Y8" s="14"/>
    </row>
    <row r="9" spans="1:25">
      <c r="A9" s="14"/>
      <c r="B9" s="14"/>
      <c r="C9" s="14"/>
      <c r="D9" s="14"/>
      <c r="E9" s="14"/>
      <c r="F9" s="14"/>
      <c r="G9" s="14"/>
      <c r="H9" s="14"/>
      <c r="I9" s="14"/>
      <c r="J9" s="14"/>
      <c r="K9" s="14"/>
      <c r="L9" s="14"/>
      <c r="M9" s="14"/>
      <c r="N9" s="14"/>
      <c r="O9" s="14"/>
      <c r="P9" s="14"/>
      <c r="Q9" s="14"/>
      <c r="R9" s="14"/>
      <c r="S9" s="14"/>
      <c r="T9" s="14"/>
      <c r="U9" s="14"/>
      <c r="V9" s="14"/>
      <c r="W9" s="14"/>
      <c r="X9" s="14"/>
      <c r="Y9" s="14"/>
    </row>
    <row r="10" spans="1:25">
      <c r="A10" s="14"/>
      <c r="B10" s="14"/>
      <c r="C10" s="14"/>
      <c r="D10" s="14"/>
      <c r="E10" s="14"/>
      <c r="F10" s="14"/>
      <c r="G10" s="14"/>
      <c r="H10" s="14"/>
      <c r="I10" s="14"/>
      <c r="J10" s="14"/>
      <c r="K10" s="14"/>
      <c r="L10" s="14"/>
      <c r="M10" s="14"/>
      <c r="N10" s="14"/>
      <c r="O10" s="14"/>
      <c r="P10" s="14"/>
      <c r="Q10" s="14"/>
      <c r="R10" s="14"/>
      <c r="S10" s="14"/>
      <c r="T10" s="14"/>
      <c r="U10" s="14"/>
      <c r="V10" s="14"/>
      <c r="W10" s="14"/>
      <c r="X10" s="14"/>
      <c r="Y10" s="14"/>
    </row>
    <row r="11" spans="1:25">
      <c r="A11" s="14"/>
      <c r="B11" s="14"/>
      <c r="C11" s="14"/>
      <c r="D11" s="14"/>
      <c r="E11" s="14"/>
      <c r="F11" s="14"/>
      <c r="G11" s="14"/>
      <c r="H11" s="14"/>
      <c r="I11" s="14"/>
      <c r="J11" s="14"/>
      <c r="K11" s="14"/>
      <c r="L11" s="14"/>
      <c r="M11" s="14"/>
      <c r="N11" s="14"/>
      <c r="O11" s="14"/>
      <c r="P11" s="14"/>
      <c r="Q11" s="14"/>
      <c r="R11" s="14"/>
      <c r="S11" s="14"/>
      <c r="T11" s="14"/>
      <c r="U11" s="14"/>
      <c r="V11" s="14"/>
      <c r="W11" s="14"/>
      <c r="X11" s="14"/>
      <c r="Y11" s="14"/>
    </row>
    <row r="12" spans="1:25">
      <c r="A12" s="14"/>
      <c r="B12" s="14"/>
      <c r="C12" s="14"/>
      <c r="D12" s="14"/>
      <c r="E12" s="14"/>
      <c r="F12" s="14"/>
      <c r="G12" s="14"/>
      <c r="H12" s="14"/>
      <c r="I12" s="14"/>
      <c r="J12" s="14"/>
      <c r="K12" s="14"/>
      <c r="L12" s="14"/>
      <c r="M12" s="14"/>
      <c r="N12" s="14"/>
      <c r="O12" s="14"/>
      <c r="P12" s="14"/>
      <c r="Q12" s="14"/>
      <c r="R12" s="14"/>
      <c r="S12" s="14"/>
      <c r="T12" s="14"/>
      <c r="U12" s="14"/>
      <c r="V12" s="14"/>
      <c r="W12" s="14"/>
      <c r="X12" s="14"/>
      <c r="Y12" s="14"/>
    </row>
    <row r="13" spans="1:25">
      <c r="A13" s="14"/>
      <c r="B13" s="14"/>
      <c r="C13" s="14"/>
      <c r="D13" s="14"/>
      <c r="E13" s="14"/>
      <c r="F13" s="14"/>
      <c r="G13" s="14"/>
      <c r="H13" s="14"/>
      <c r="I13" s="14"/>
      <c r="J13" s="14"/>
      <c r="K13" s="14"/>
      <c r="L13" s="14"/>
      <c r="M13" s="14"/>
      <c r="N13" s="14"/>
      <c r="O13" s="14"/>
      <c r="P13" s="14"/>
      <c r="Q13" s="14"/>
      <c r="R13" s="14"/>
      <c r="S13" s="14"/>
      <c r="T13" s="14"/>
      <c r="U13" s="14"/>
      <c r="V13" s="14"/>
      <c r="W13" s="14"/>
      <c r="X13" s="14"/>
      <c r="Y13" s="14"/>
    </row>
    <row r="14" spans="1:25">
      <c r="A14" s="14"/>
      <c r="B14" s="14"/>
      <c r="C14" s="14"/>
      <c r="D14" s="14"/>
      <c r="E14" s="14"/>
      <c r="F14" s="14"/>
      <c r="G14" s="14"/>
      <c r="H14" s="14"/>
      <c r="I14" s="14"/>
      <c r="J14" s="14"/>
      <c r="K14" s="14"/>
      <c r="L14" s="14"/>
      <c r="M14" s="14"/>
      <c r="N14" s="14"/>
      <c r="O14" s="14"/>
      <c r="P14" s="14"/>
      <c r="Q14" s="14"/>
      <c r="R14" s="14"/>
      <c r="S14" s="14"/>
      <c r="T14" s="14"/>
      <c r="U14" s="14"/>
      <c r="V14" s="14"/>
      <c r="W14" s="14"/>
      <c r="X14" s="14"/>
      <c r="Y14" s="14"/>
    </row>
    <row r="15" spans="1:25">
      <c r="A15" s="394" t="s">
        <v>109</v>
      </c>
      <c r="B15" s="394"/>
      <c r="C15" s="394"/>
      <c r="D15" s="394"/>
      <c r="E15" s="394"/>
      <c r="F15" s="394"/>
      <c r="G15" s="394"/>
      <c r="H15" s="394"/>
      <c r="I15" s="394"/>
      <c r="J15" s="394"/>
      <c r="K15" s="394"/>
      <c r="L15" s="394"/>
      <c r="M15" s="394"/>
      <c r="N15" s="394"/>
      <c r="O15" s="394"/>
      <c r="P15" s="394"/>
      <c r="Q15" s="394"/>
      <c r="R15" s="394"/>
      <c r="S15" s="394"/>
      <c r="T15" s="394"/>
      <c r="U15" s="394"/>
      <c r="V15" s="394"/>
      <c r="W15" s="394"/>
      <c r="X15" s="394"/>
      <c r="Y15" s="394"/>
    </row>
    <row r="16" spans="1:25">
      <c r="A16" s="378" t="s">
        <v>1</v>
      </c>
      <c r="B16" s="380"/>
      <c r="C16" s="439" t="str">
        <f>IF(表紙様式第1別紙!C11="","",表紙様式第1別紙!C11)</f>
        <v/>
      </c>
      <c r="D16" s="440"/>
      <c r="E16" s="440"/>
      <c r="F16" s="440"/>
      <c r="G16" s="440"/>
      <c r="H16" s="440"/>
      <c r="I16" s="440"/>
      <c r="J16" s="440"/>
      <c r="K16" s="440"/>
      <c r="L16" s="440"/>
      <c r="M16" s="440"/>
      <c r="N16" s="440"/>
      <c r="O16" s="440"/>
      <c r="P16" s="440"/>
      <c r="Q16" s="440"/>
      <c r="R16" s="440"/>
      <c r="S16" s="440"/>
      <c r="T16" s="440"/>
      <c r="U16" s="440"/>
      <c r="V16" s="440"/>
      <c r="W16" s="440"/>
      <c r="X16" s="440"/>
      <c r="Y16" s="441"/>
    </row>
    <row r="17" spans="1:28">
      <c r="C17" s="415" t="s">
        <v>577</v>
      </c>
      <c r="D17" s="415"/>
      <c r="E17" s="437" t="s">
        <v>125</v>
      </c>
      <c r="F17" s="437"/>
      <c r="G17" s="437"/>
      <c r="H17" s="437"/>
      <c r="I17" s="437"/>
      <c r="J17" s="437"/>
      <c r="K17" s="437"/>
      <c r="L17" s="437"/>
      <c r="M17" s="437"/>
      <c r="N17" s="437"/>
      <c r="O17" s="437"/>
      <c r="AA17" s="20" t="s">
        <v>170</v>
      </c>
      <c r="AB17" s="20" t="str">
        <f>C17</f>
        <v>□</v>
      </c>
    </row>
    <row r="18" spans="1:28">
      <c r="C18" s="13"/>
      <c r="D18" s="13"/>
      <c r="E18" s="13"/>
      <c r="F18" s="13"/>
      <c r="G18" s="13"/>
      <c r="H18" s="13"/>
      <c r="I18" s="13"/>
      <c r="J18" s="13"/>
      <c r="K18" s="13"/>
      <c r="L18" s="13"/>
      <c r="M18" s="13"/>
      <c r="N18" s="13"/>
      <c r="O18" s="13"/>
    </row>
    <row r="19" spans="1:28">
      <c r="A19" s="14"/>
      <c r="B19" s="14"/>
      <c r="C19" s="14"/>
      <c r="D19" s="14"/>
      <c r="E19" s="14"/>
      <c r="F19" s="14"/>
      <c r="G19" s="14"/>
      <c r="H19" s="14"/>
      <c r="I19" s="14"/>
      <c r="J19" s="14"/>
      <c r="K19" s="14"/>
      <c r="L19" s="14"/>
      <c r="M19" s="14"/>
      <c r="N19" s="14"/>
      <c r="O19" s="14"/>
      <c r="P19" s="14"/>
      <c r="Q19" s="14"/>
      <c r="R19" s="14"/>
      <c r="S19" s="14"/>
      <c r="T19" s="14"/>
      <c r="U19" s="14"/>
      <c r="V19" s="14"/>
      <c r="W19" s="14"/>
      <c r="X19" s="14"/>
      <c r="Y19" s="14"/>
    </row>
    <row r="20" spans="1:28" ht="15.75" customHeight="1">
      <c r="A20" s="419" t="s">
        <v>123</v>
      </c>
      <c r="B20" s="419"/>
      <c r="C20" s="419"/>
      <c r="D20" s="419"/>
      <c r="E20" s="419"/>
      <c r="F20" s="394"/>
      <c r="G20" s="394"/>
      <c r="H20" s="394"/>
      <c r="I20" s="394"/>
      <c r="J20" s="394"/>
      <c r="K20" s="394"/>
      <c r="L20" s="394"/>
      <c r="M20" s="394"/>
      <c r="N20" s="394"/>
      <c r="O20" s="394"/>
      <c r="P20" s="394"/>
      <c r="Q20" s="394"/>
      <c r="R20" s="394"/>
      <c r="S20" s="394"/>
      <c r="T20" s="394"/>
      <c r="U20" s="394"/>
      <c r="V20" s="394"/>
      <c r="W20" s="394"/>
      <c r="X20" s="394"/>
      <c r="Y20" s="394"/>
    </row>
    <row r="21" spans="1:28" ht="15" customHeight="1">
      <c r="A21" s="384" t="s">
        <v>4</v>
      </c>
      <c r="B21" s="398"/>
      <c r="C21" s="398"/>
      <c r="D21" s="398"/>
      <c r="E21" s="385"/>
      <c r="F21" s="375" t="s">
        <v>1</v>
      </c>
      <c r="G21" s="375"/>
      <c r="H21" s="375"/>
      <c r="I21" s="375"/>
      <c r="J21" s="442" t="str">
        <f>IF(表紙様式第1別紙!C11="","",表紙様式第1別紙!C11)</f>
        <v/>
      </c>
      <c r="K21" s="442"/>
      <c r="L21" s="442"/>
      <c r="M21" s="442"/>
      <c r="N21" s="442"/>
      <c r="O21" s="442"/>
      <c r="P21" s="442"/>
      <c r="Q21" s="442"/>
      <c r="R21" s="442"/>
      <c r="S21" s="442"/>
      <c r="T21" s="442"/>
      <c r="U21" s="442"/>
      <c r="V21" s="442"/>
      <c r="W21" s="442"/>
      <c r="X21" s="442"/>
      <c r="Y21" s="442"/>
    </row>
    <row r="22" spans="1:28" ht="15" customHeight="1">
      <c r="A22" s="433"/>
      <c r="B22" s="405"/>
      <c r="C22" s="405"/>
      <c r="D22" s="405"/>
      <c r="E22" s="436"/>
      <c r="F22" s="375"/>
      <c r="G22" s="375"/>
      <c r="H22" s="375"/>
      <c r="I22" s="375"/>
      <c r="J22" s="442"/>
      <c r="K22" s="442"/>
      <c r="L22" s="442"/>
      <c r="M22" s="442"/>
      <c r="N22" s="442"/>
      <c r="O22" s="442"/>
      <c r="P22" s="442"/>
      <c r="Q22" s="442"/>
      <c r="R22" s="442"/>
      <c r="S22" s="442"/>
      <c r="T22" s="442"/>
      <c r="U22" s="442"/>
      <c r="V22" s="442"/>
      <c r="W22" s="442"/>
      <c r="X22" s="442"/>
      <c r="Y22" s="442"/>
    </row>
    <row r="23" spans="1:28" ht="15" customHeight="1">
      <c r="A23" s="433"/>
      <c r="B23" s="405"/>
      <c r="C23" s="405"/>
      <c r="D23" s="405"/>
      <c r="E23" s="436"/>
      <c r="F23" s="375" t="s">
        <v>2</v>
      </c>
      <c r="G23" s="375"/>
      <c r="H23" s="375"/>
      <c r="I23" s="375"/>
      <c r="J23" s="443" t="s">
        <v>138</v>
      </c>
      <c r="K23" s="444"/>
      <c r="L23" s="444"/>
      <c r="M23" s="444"/>
      <c r="N23" s="445"/>
      <c r="O23" s="31" t="s">
        <v>182</v>
      </c>
      <c r="P23" s="446"/>
      <c r="Q23" s="447"/>
      <c r="R23" s="447"/>
      <c r="S23" s="447"/>
      <c r="T23" s="447"/>
      <c r="U23" s="447"/>
      <c r="V23" s="447"/>
      <c r="W23" s="447"/>
      <c r="X23" s="447"/>
      <c r="Y23" s="448"/>
    </row>
    <row r="24" spans="1:28" ht="15" customHeight="1">
      <c r="A24" s="433"/>
      <c r="B24" s="405"/>
      <c r="C24" s="405"/>
      <c r="D24" s="405"/>
      <c r="E24" s="436"/>
      <c r="F24" s="375"/>
      <c r="G24" s="375"/>
      <c r="H24" s="375"/>
      <c r="I24" s="375"/>
      <c r="J24" s="449"/>
      <c r="K24" s="450"/>
      <c r="L24" s="450"/>
      <c r="M24" s="450"/>
      <c r="N24" s="450"/>
      <c r="O24" s="450"/>
      <c r="P24" s="450"/>
      <c r="Q24" s="450"/>
      <c r="R24" s="450"/>
      <c r="S24" s="450"/>
      <c r="T24" s="450"/>
      <c r="U24" s="450"/>
      <c r="V24" s="450"/>
      <c r="W24" s="450"/>
      <c r="X24" s="450"/>
      <c r="Y24" s="451"/>
    </row>
    <row r="25" spans="1:28" ht="15" customHeight="1">
      <c r="A25" s="433"/>
      <c r="B25" s="405"/>
      <c r="C25" s="405"/>
      <c r="D25" s="405"/>
      <c r="E25" s="436"/>
      <c r="F25" s="375"/>
      <c r="G25" s="375"/>
      <c r="H25" s="375"/>
      <c r="I25" s="375"/>
      <c r="J25" s="452"/>
      <c r="K25" s="453"/>
      <c r="L25" s="453"/>
      <c r="M25" s="453"/>
      <c r="N25" s="453"/>
      <c r="O25" s="453"/>
      <c r="P25" s="453"/>
      <c r="Q25" s="453"/>
      <c r="R25" s="453"/>
      <c r="S25" s="453"/>
      <c r="T25" s="453"/>
      <c r="U25" s="453"/>
      <c r="V25" s="453"/>
      <c r="W25" s="453"/>
      <c r="X25" s="453"/>
      <c r="Y25" s="454"/>
    </row>
    <row r="26" spans="1:28" ht="15" customHeight="1">
      <c r="A26" s="433"/>
      <c r="B26" s="405"/>
      <c r="C26" s="405"/>
      <c r="D26" s="405"/>
      <c r="E26" s="436"/>
      <c r="F26" s="375" t="s">
        <v>3</v>
      </c>
      <c r="G26" s="375"/>
      <c r="H26" s="375"/>
      <c r="I26" s="375"/>
      <c r="J26" s="391"/>
      <c r="K26" s="392"/>
      <c r="L26" s="392"/>
      <c r="M26" s="392"/>
      <c r="N26" s="392"/>
      <c r="O26" s="392"/>
      <c r="P26" s="392"/>
      <c r="Q26" s="392"/>
      <c r="R26" s="392"/>
      <c r="S26" s="392"/>
      <c r="T26" s="392"/>
      <c r="U26" s="392"/>
      <c r="V26" s="392"/>
      <c r="W26" s="392"/>
      <c r="X26" s="392"/>
      <c r="Y26" s="393"/>
    </row>
    <row r="27" spans="1:28" ht="15" customHeight="1">
      <c r="A27" s="433"/>
      <c r="B27" s="405"/>
      <c r="C27" s="405"/>
      <c r="D27" s="405"/>
      <c r="E27" s="436"/>
      <c r="F27" s="375" t="s">
        <v>103</v>
      </c>
      <c r="G27" s="375"/>
      <c r="H27" s="375"/>
      <c r="I27" s="375"/>
      <c r="J27" s="402"/>
      <c r="K27" s="403"/>
      <c r="L27" s="403"/>
      <c r="M27" s="403"/>
      <c r="N27" s="403"/>
      <c r="O27" s="403"/>
      <c r="P27" s="403"/>
      <c r="Q27" s="404"/>
      <c r="R27" s="455" t="s">
        <v>661</v>
      </c>
      <c r="S27" s="456"/>
      <c r="T27" s="456"/>
      <c r="U27" s="456"/>
      <c r="V27" s="457"/>
      <c r="W27" s="402"/>
      <c r="X27" s="403"/>
      <c r="Y27" s="404"/>
    </row>
    <row r="28" spans="1:28" ht="15" customHeight="1">
      <c r="A28" s="458" t="s">
        <v>5</v>
      </c>
      <c r="B28" s="459"/>
      <c r="C28" s="459"/>
      <c r="D28" s="459"/>
      <c r="E28" s="460"/>
      <c r="F28" s="375" t="s">
        <v>6</v>
      </c>
      <c r="G28" s="375"/>
      <c r="H28" s="375"/>
      <c r="I28" s="375"/>
      <c r="J28" s="383"/>
      <c r="K28" s="383"/>
      <c r="L28" s="383"/>
      <c r="M28" s="383"/>
      <c r="N28" s="383"/>
      <c r="O28" s="383"/>
      <c r="P28" s="383"/>
      <c r="Q28" s="383"/>
      <c r="R28" s="383"/>
      <c r="S28" s="383"/>
      <c r="T28" s="383"/>
      <c r="U28" s="383"/>
      <c r="V28" s="383"/>
      <c r="W28" s="383"/>
      <c r="X28" s="383"/>
      <c r="Y28" s="383"/>
    </row>
    <row r="29" spans="1:28" ht="15" customHeight="1">
      <c r="A29" s="461"/>
      <c r="B29" s="462"/>
      <c r="C29" s="462"/>
      <c r="D29" s="462"/>
      <c r="E29" s="463"/>
      <c r="F29" s="375" t="s">
        <v>7</v>
      </c>
      <c r="G29" s="375"/>
      <c r="H29" s="375"/>
      <c r="I29" s="375"/>
      <c r="J29" s="383"/>
      <c r="K29" s="383"/>
      <c r="L29" s="383"/>
      <c r="M29" s="383"/>
      <c r="N29" s="383"/>
      <c r="O29" s="383"/>
      <c r="P29" s="383"/>
      <c r="Q29" s="383"/>
      <c r="R29" s="383"/>
      <c r="S29" s="383"/>
      <c r="T29" s="383"/>
      <c r="U29" s="383"/>
      <c r="V29" s="383"/>
      <c r="W29" s="383"/>
      <c r="X29" s="383"/>
      <c r="Y29" s="383"/>
    </row>
    <row r="30" spans="1:28" ht="15" customHeight="1">
      <c r="A30" s="464"/>
      <c r="B30" s="465"/>
      <c r="C30" s="465"/>
      <c r="D30" s="465"/>
      <c r="E30" s="466"/>
      <c r="F30" s="375" t="s">
        <v>8</v>
      </c>
      <c r="G30" s="375"/>
      <c r="H30" s="375"/>
      <c r="I30" s="375"/>
      <c r="J30" s="378" t="s">
        <v>183</v>
      </c>
      <c r="K30" s="380"/>
      <c r="L30" s="391"/>
      <c r="M30" s="392"/>
      <c r="N30" s="392"/>
      <c r="O30" s="392"/>
      <c r="P30" s="392"/>
      <c r="Q30" s="393"/>
      <c r="R30" s="378" t="s">
        <v>184</v>
      </c>
      <c r="S30" s="380"/>
      <c r="T30" s="391"/>
      <c r="U30" s="392"/>
      <c r="V30" s="392"/>
      <c r="W30" s="392"/>
      <c r="X30" s="392"/>
      <c r="Y30" s="393"/>
    </row>
    <row r="31" spans="1:28" ht="15" customHeight="1">
      <c r="A31" s="384" t="s">
        <v>9</v>
      </c>
      <c r="B31" s="398"/>
      <c r="C31" s="398"/>
      <c r="D31" s="398"/>
      <c r="E31" s="385"/>
      <c r="F31" s="375" t="s">
        <v>6</v>
      </c>
      <c r="G31" s="375"/>
      <c r="H31" s="375"/>
      <c r="I31" s="375"/>
      <c r="J31" s="383"/>
      <c r="K31" s="383"/>
      <c r="L31" s="383"/>
      <c r="M31" s="383"/>
      <c r="N31" s="383"/>
      <c r="O31" s="383"/>
      <c r="P31" s="383"/>
      <c r="Q31" s="383"/>
      <c r="R31" s="383"/>
      <c r="S31" s="383"/>
      <c r="T31" s="383"/>
      <c r="U31" s="383"/>
      <c r="V31" s="383"/>
      <c r="W31" s="383"/>
      <c r="X31" s="383"/>
      <c r="Y31" s="383"/>
      <c r="AB31" s="21"/>
    </row>
    <row r="32" spans="1:28" ht="15" customHeight="1">
      <c r="A32" s="433"/>
      <c r="B32" s="405"/>
      <c r="C32" s="405"/>
      <c r="D32" s="405"/>
      <c r="E32" s="436"/>
      <c r="F32" s="375" t="s">
        <v>7</v>
      </c>
      <c r="G32" s="375"/>
      <c r="H32" s="375"/>
      <c r="I32" s="375"/>
      <c r="J32" s="383"/>
      <c r="K32" s="383"/>
      <c r="L32" s="383"/>
      <c r="M32" s="383"/>
      <c r="N32" s="383"/>
      <c r="O32" s="383"/>
      <c r="P32" s="383"/>
      <c r="Q32" s="383"/>
      <c r="R32" s="383"/>
      <c r="S32" s="383"/>
      <c r="T32" s="383"/>
      <c r="U32" s="383"/>
      <c r="V32" s="383"/>
      <c r="W32" s="383"/>
      <c r="X32" s="383"/>
      <c r="Y32" s="383"/>
    </row>
    <row r="33" spans="1:29" ht="15" customHeight="1">
      <c r="A33" s="386"/>
      <c r="B33" s="382"/>
      <c r="C33" s="382"/>
      <c r="D33" s="382"/>
      <c r="E33" s="387"/>
      <c r="F33" s="375" t="s">
        <v>8</v>
      </c>
      <c r="G33" s="375"/>
      <c r="H33" s="375"/>
      <c r="I33" s="375"/>
      <c r="J33" s="378" t="s">
        <v>183</v>
      </c>
      <c r="K33" s="380"/>
      <c r="L33" s="391"/>
      <c r="M33" s="392"/>
      <c r="N33" s="392"/>
      <c r="O33" s="392"/>
      <c r="P33" s="392"/>
      <c r="Q33" s="393"/>
      <c r="R33" s="378" t="s">
        <v>184</v>
      </c>
      <c r="S33" s="380"/>
      <c r="T33" s="391"/>
      <c r="U33" s="392"/>
      <c r="V33" s="392"/>
      <c r="W33" s="392"/>
      <c r="X33" s="392"/>
      <c r="Y33" s="393"/>
      <c r="AB33" s="17" t="s">
        <v>0</v>
      </c>
      <c r="AC33" s="17" t="s">
        <v>221</v>
      </c>
    </row>
    <row r="34" spans="1:29" ht="15.75" customHeight="1">
      <c r="A34" s="458" t="s">
        <v>18</v>
      </c>
      <c r="B34" s="459"/>
      <c r="C34" s="459"/>
      <c r="D34" s="459"/>
      <c r="E34" s="460"/>
      <c r="F34" s="375" t="s">
        <v>10</v>
      </c>
      <c r="G34" s="375"/>
      <c r="H34" s="375"/>
      <c r="I34" s="375"/>
      <c r="J34" s="415" t="s">
        <v>577</v>
      </c>
      <c r="K34" s="415"/>
      <c r="L34" s="414" t="s">
        <v>0</v>
      </c>
      <c r="M34" s="414"/>
      <c r="N34" s="414"/>
      <c r="O34" s="414"/>
      <c r="P34" s="414"/>
      <c r="Q34" s="414"/>
      <c r="R34" s="415" t="s">
        <v>577</v>
      </c>
      <c r="S34" s="415"/>
      <c r="T34" s="414" t="s">
        <v>11</v>
      </c>
      <c r="U34" s="414"/>
      <c r="V34" s="414"/>
      <c r="W34" s="414"/>
      <c r="X34" s="414"/>
      <c r="Y34" s="414"/>
      <c r="AA34" s="20" t="s">
        <v>171</v>
      </c>
      <c r="AB34" s="20" t="str">
        <f>J34</f>
        <v>□</v>
      </c>
      <c r="AC34" s="20" t="str">
        <f>R34</f>
        <v>□</v>
      </c>
    </row>
    <row r="35" spans="1:29">
      <c r="A35" s="461"/>
      <c r="B35" s="462"/>
      <c r="C35" s="462"/>
      <c r="D35" s="462"/>
      <c r="E35" s="463"/>
      <c r="F35" s="375" t="s">
        <v>1</v>
      </c>
      <c r="G35" s="375"/>
      <c r="H35" s="375"/>
      <c r="I35" s="375"/>
      <c r="J35" s="399"/>
      <c r="K35" s="399"/>
      <c r="L35" s="399"/>
      <c r="M35" s="399"/>
      <c r="N35" s="399"/>
      <c r="O35" s="399"/>
      <c r="P35" s="399"/>
      <c r="Q35" s="399"/>
      <c r="R35" s="399"/>
      <c r="S35" s="399"/>
      <c r="T35" s="399"/>
      <c r="U35" s="399"/>
      <c r="V35" s="399"/>
      <c r="W35" s="399"/>
      <c r="X35" s="399"/>
      <c r="Y35" s="399"/>
    </row>
    <row r="36" spans="1:29">
      <c r="A36" s="461"/>
      <c r="B36" s="462"/>
      <c r="C36" s="462"/>
      <c r="D36" s="462"/>
      <c r="E36" s="463"/>
      <c r="F36" s="375"/>
      <c r="G36" s="375"/>
      <c r="H36" s="375"/>
      <c r="I36" s="375"/>
      <c r="J36" s="399"/>
      <c r="K36" s="399"/>
      <c r="L36" s="399"/>
      <c r="M36" s="399"/>
      <c r="N36" s="399"/>
      <c r="O36" s="399"/>
      <c r="P36" s="399"/>
      <c r="Q36" s="399"/>
      <c r="R36" s="399"/>
      <c r="S36" s="399"/>
      <c r="T36" s="399"/>
      <c r="U36" s="399"/>
      <c r="V36" s="399"/>
      <c r="W36" s="399"/>
      <c r="X36" s="399"/>
      <c r="Y36" s="399"/>
    </row>
    <row r="37" spans="1:29">
      <c r="A37" s="461"/>
      <c r="B37" s="462"/>
      <c r="C37" s="462"/>
      <c r="D37" s="462"/>
      <c r="E37" s="463"/>
      <c r="F37" s="375" t="s">
        <v>6</v>
      </c>
      <c r="G37" s="375"/>
      <c r="H37" s="375"/>
      <c r="I37" s="375"/>
      <c r="J37" s="383"/>
      <c r="K37" s="383"/>
      <c r="L37" s="383"/>
      <c r="M37" s="383"/>
      <c r="N37" s="383"/>
      <c r="O37" s="383"/>
      <c r="P37" s="383"/>
      <c r="Q37" s="383"/>
      <c r="R37" s="383"/>
      <c r="S37" s="383"/>
      <c r="T37" s="383"/>
      <c r="U37" s="383"/>
      <c r="V37" s="383"/>
      <c r="W37" s="383"/>
      <c r="X37" s="383"/>
      <c r="Y37" s="383"/>
    </row>
    <row r="38" spans="1:29">
      <c r="A38" s="461"/>
      <c r="B38" s="462"/>
      <c r="C38" s="462"/>
      <c r="D38" s="462"/>
      <c r="E38" s="463"/>
      <c r="F38" s="375" t="s">
        <v>7</v>
      </c>
      <c r="G38" s="375"/>
      <c r="H38" s="375"/>
      <c r="I38" s="375"/>
      <c r="J38" s="383"/>
      <c r="K38" s="383"/>
      <c r="L38" s="383"/>
      <c r="M38" s="383"/>
      <c r="N38" s="383"/>
      <c r="O38" s="383"/>
      <c r="P38" s="383"/>
      <c r="Q38" s="383"/>
      <c r="R38" s="383"/>
      <c r="S38" s="383"/>
      <c r="T38" s="383"/>
      <c r="U38" s="383"/>
      <c r="V38" s="383"/>
      <c r="W38" s="383"/>
      <c r="X38" s="383"/>
      <c r="Y38" s="383"/>
    </row>
    <row r="39" spans="1:29">
      <c r="A39" s="461"/>
      <c r="B39" s="462"/>
      <c r="C39" s="462"/>
      <c r="D39" s="462"/>
      <c r="E39" s="463"/>
      <c r="F39" s="375" t="s">
        <v>8</v>
      </c>
      <c r="G39" s="375"/>
      <c r="H39" s="375"/>
      <c r="I39" s="375"/>
      <c r="J39" s="378" t="s">
        <v>183</v>
      </c>
      <c r="K39" s="380"/>
      <c r="L39" s="391"/>
      <c r="M39" s="392"/>
      <c r="N39" s="392"/>
      <c r="O39" s="392"/>
      <c r="P39" s="392"/>
      <c r="Q39" s="393"/>
      <c r="R39" s="378" t="s">
        <v>184</v>
      </c>
      <c r="S39" s="380"/>
      <c r="T39" s="391"/>
      <c r="U39" s="392"/>
      <c r="V39" s="392"/>
      <c r="W39" s="392"/>
      <c r="X39" s="392"/>
      <c r="Y39" s="393"/>
    </row>
    <row r="40" spans="1:29" ht="14.25" customHeight="1">
      <c r="A40" s="461"/>
      <c r="B40" s="462"/>
      <c r="C40" s="462"/>
      <c r="D40" s="462"/>
      <c r="E40" s="463"/>
      <c r="F40" s="375" t="s">
        <v>12</v>
      </c>
      <c r="G40" s="375"/>
      <c r="H40" s="375"/>
      <c r="I40" s="375"/>
      <c r="J40" s="468" t="s">
        <v>138</v>
      </c>
      <c r="K40" s="469"/>
      <c r="L40" s="469"/>
      <c r="M40" s="469"/>
      <c r="N40" s="470"/>
      <c r="O40" s="31" t="s">
        <v>182</v>
      </c>
      <c r="P40" s="446"/>
      <c r="Q40" s="447"/>
      <c r="R40" s="447"/>
      <c r="S40" s="447"/>
      <c r="T40" s="447"/>
      <c r="U40" s="447"/>
      <c r="V40" s="447"/>
      <c r="W40" s="447"/>
      <c r="X40" s="447"/>
      <c r="Y40" s="448"/>
    </row>
    <row r="41" spans="1:29" ht="14.25" customHeight="1">
      <c r="A41" s="461"/>
      <c r="B41" s="462"/>
      <c r="C41" s="462"/>
      <c r="D41" s="462"/>
      <c r="E41" s="463"/>
      <c r="F41" s="375"/>
      <c r="G41" s="375"/>
      <c r="H41" s="375"/>
      <c r="I41" s="375"/>
      <c r="J41" s="449"/>
      <c r="K41" s="450"/>
      <c r="L41" s="450"/>
      <c r="M41" s="450"/>
      <c r="N41" s="450"/>
      <c r="O41" s="450"/>
      <c r="P41" s="450"/>
      <c r="Q41" s="450"/>
      <c r="R41" s="450"/>
      <c r="S41" s="450"/>
      <c r="T41" s="450"/>
      <c r="U41" s="450"/>
      <c r="V41" s="450"/>
      <c r="W41" s="450"/>
      <c r="X41" s="450"/>
      <c r="Y41" s="451"/>
    </row>
    <row r="42" spans="1:29" ht="14.25" customHeight="1">
      <c r="A42" s="461"/>
      <c r="B42" s="462"/>
      <c r="C42" s="462"/>
      <c r="D42" s="462"/>
      <c r="E42" s="463"/>
      <c r="F42" s="375"/>
      <c r="G42" s="375"/>
      <c r="H42" s="375"/>
      <c r="I42" s="375"/>
      <c r="J42" s="452"/>
      <c r="K42" s="453"/>
      <c r="L42" s="453"/>
      <c r="M42" s="453"/>
      <c r="N42" s="453"/>
      <c r="O42" s="453"/>
      <c r="P42" s="453"/>
      <c r="Q42" s="453"/>
      <c r="R42" s="453"/>
      <c r="S42" s="453"/>
      <c r="T42" s="453"/>
      <c r="U42" s="453"/>
      <c r="V42" s="453"/>
      <c r="W42" s="453"/>
      <c r="X42" s="453"/>
      <c r="Y42" s="454"/>
    </row>
    <row r="43" spans="1:29">
      <c r="A43" s="461"/>
      <c r="B43" s="462"/>
      <c r="C43" s="462"/>
      <c r="D43" s="462"/>
      <c r="E43" s="463"/>
      <c r="F43" s="375" t="s">
        <v>13</v>
      </c>
      <c r="G43" s="375"/>
      <c r="H43" s="375"/>
      <c r="I43" s="375"/>
      <c r="J43" s="471"/>
      <c r="K43" s="471"/>
      <c r="L43" s="471"/>
      <c r="M43" s="471"/>
      <c r="N43" s="471"/>
      <c r="O43" s="471"/>
      <c r="P43" s="471"/>
      <c r="Q43" s="471"/>
      <c r="R43" s="471"/>
      <c r="S43" s="471"/>
      <c r="T43" s="471"/>
      <c r="U43" s="471"/>
      <c r="V43" s="471"/>
      <c r="W43" s="471"/>
      <c r="X43" s="471"/>
      <c r="Y43" s="471"/>
    </row>
    <row r="44" spans="1:29">
      <c r="A44" s="464"/>
      <c r="B44" s="465"/>
      <c r="C44" s="465"/>
      <c r="D44" s="465"/>
      <c r="E44" s="466"/>
      <c r="F44" s="375" t="s">
        <v>17</v>
      </c>
      <c r="G44" s="375"/>
      <c r="H44" s="375"/>
      <c r="I44" s="375"/>
      <c r="J44" s="383"/>
      <c r="K44" s="383"/>
      <c r="L44" s="383"/>
      <c r="M44" s="383"/>
      <c r="N44" s="383"/>
      <c r="O44" s="383"/>
      <c r="P44" s="383"/>
      <c r="Q44" s="383"/>
      <c r="R44" s="383"/>
      <c r="S44" s="383"/>
      <c r="T44" s="383"/>
      <c r="U44" s="383"/>
      <c r="V44" s="383"/>
      <c r="W44" s="383"/>
      <c r="X44" s="383"/>
      <c r="Y44" s="383"/>
    </row>
    <row r="45" spans="1:29">
      <c r="A45" s="15"/>
      <c r="B45" s="15"/>
      <c r="C45" s="15"/>
      <c r="D45" s="15"/>
      <c r="E45" s="15"/>
      <c r="F45" s="13"/>
      <c r="G45" s="13"/>
      <c r="H45" s="13"/>
      <c r="I45" s="13"/>
      <c r="J45" s="14"/>
      <c r="K45" s="14"/>
      <c r="L45" s="14"/>
      <c r="M45" s="14"/>
      <c r="N45" s="14"/>
      <c r="O45" s="14"/>
      <c r="P45" s="14"/>
      <c r="Q45" s="14"/>
      <c r="R45" s="14"/>
      <c r="S45" s="14"/>
      <c r="T45" s="14"/>
      <c r="U45" s="14"/>
      <c r="V45" s="14"/>
      <c r="W45" s="14"/>
      <c r="X45" s="14"/>
      <c r="Y45" s="14"/>
    </row>
    <row r="46" spans="1:29" ht="15.75" customHeight="1">
      <c r="A46" s="394" t="s">
        <v>188</v>
      </c>
      <c r="B46" s="394"/>
      <c r="C46" s="394"/>
      <c r="D46" s="394"/>
      <c r="E46" s="394"/>
      <c r="F46" s="394"/>
      <c r="G46" s="394"/>
      <c r="H46" s="394"/>
      <c r="I46" s="394"/>
      <c r="J46" s="394"/>
      <c r="K46" s="394"/>
      <c r="L46" s="394"/>
      <c r="M46" s="394"/>
      <c r="N46" s="394"/>
      <c r="O46" s="394"/>
      <c r="P46" s="394"/>
      <c r="Q46" s="394"/>
      <c r="R46" s="394"/>
      <c r="S46" s="394"/>
      <c r="T46" s="394"/>
      <c r="U46" s="394"/>
      <c r="V46" s="394"/>
      <c r="W46" s="394"/>
      <c r="X46" s="394"/>
      <c r="Y46" s="394"/>
    </row>
    <row r="47" spans="1:29">
      <c r="A47" s="375" t="s">
        <v>14</v>
      </c>
      <c r="B47" s="375"/>
      <c r="C47" s="375"/>
      <c r="D47" s="375"/>
      <c r="E47" s="375"/>
      <c r="F47" s="467"/>
      <c r="G47" s="467"/>
      <c r="H47" s="467"/>
      <c r="I47" s="467"/>
      <c r="J47" s="467"/>
      <c r="K47" s="467"/>
      <c r="L47" s="467"/>
      <c r="M47" s="467"/>
      <c r="N47" s="467"/>
      <c r="O47" s="467"/>
      <c r="P47" s="467"/>
      <c r="Q47" s="467"/>
      <c r="R47" s="467"/>
      <c r="S47" s="467"/>
      <c r="T47" s="467"/>
      <c r="U47" s="467"/>
      <c r="V47" s="467"/>
      <c r="W47" s="467"/>
      <c r="X47" s="467"/>
      <c r="Y47" s="467"/>
    </row>
    <row r="48" spans="1:29">
      <c r="A48" s="375" t="s">
        <v>16</v>
      </c>
      <c r="B48" s="375"/>
      <c r="C48" s="375"/>
      <c r="D48" s="375"/>
      <c r="E48" s="375"/>
      <c r="F48" s="383"/>
      <c r="G48" s="383"/>
      <c r="H48" s="383"/>
      <c r="I48" s="383"/>
      <c r="J48" s="383"/>
      <c r="K48" s="383"/>
      <c r="L48" s="383"/>
      <c r="M48" s="383"/>
      <c r="N48" s="383"/>
      <c r="O48" s="383"/>
      <c r="P48" s="383"/>
      <c r="Q48" s="383"/>
      <c r="R48" s="383"/>
      <c r="S48" s="383"/>
      <c r="T48" s="383"/>
      <c r="U48" s="383"/>
      <c r="V48" s="383"/>
      <c r="W48" s="383"/>
      <c r="X48" s="383"/>
      <c r="Y48" s="383"/>
    </row>
    <row r="49" spans="1:38">
      <c r="A49" s="375" t="s">
        <v>185</v>
      </c>
      <c r="B49" s="375"/>
      <c r="C49" s="375"/>
      <c r="D49" s="375"/>
      <c r="E49" s="375"/>
      <c r="F49" s="467"/>
      <c r="G49" s="467"/>
      <c r="H49" s="467"/>
      <c r="I49" s="467"/>
      <c r="J49" s="467"/>
      <c r="K49" s="467"/>
      <c r="L49" s="467"/>
      <c r="M49" s="467"/>
      <c r="N49" s="467"/>
      <c r="O49" s="467"/>
      <c r="P49" s="467"/>
      <c r="Q49" s="467"/>
      <c r="R49" s="467"/>
      <c r="S49" s="467"/>
      <c r="T49" s="467"/>
      <c r="U49" s="467"/>
      <c r="V49" s="467"/>
      <c r="W49" s="467"/>
      <c r="X49" s="467"/>
      <c r="Y49" s="467"/>
    </row>
    <row r="50" spans="1:38">
      <c r="A50" s="421" t="s">
        <v>15</v>
      </c>
      <c r="B50" s="375"/>
      <c r="C50" s="375"/>
      <c r="D50" s="375"/>
      <c r="E50" s="375"/>
      <c r="F50" s="468" t="s">
        <v>138</v>
      </c>
      <c r="G50" s="469"/>
      <c r="H50" s="469"/>
      <c r="I50" s="469"/>
      <c r="J50" s="470"/>
      <c r="K50" s="32" t="s">
        <v>182</v>
      </c>
      <c r="L50" s="472"/>
      <c r="M50" s="473"/>
      <c r="N50" s="473"/>
      <c r="O50" s="473"/>
      <c r="P50" s="473"/>
      <c r="Q50" s="473"/>
      <c r="R50" s="473"/>
      <c r="S50" s="473"/>
      <c r="T50" s="473"/>
      <c r="U50" s="473"/>
      <c r="V50" s="473"/>
      <c r="W50" s="473"/>
      <c r="X50" s="473"/>
      <c r="Y50" s="474"/>
    </row>
    <row r="51" spans="1:38">
      <c r="A51" s="421"/>
      <c r="B51" s="375"/>
      <c r="C51" s="375"/>
      <c r="D51" s="375"/>
      <c r="E51" s="375"/>
      <c r="F51" s="449"/>
      <c r="G51" s="450"/>
      <c r="H51" s="450"/>
      <c r="I51" s="450"/>
      <c r="J51" s="450"/>
      <c r="K51" s="450"/>
      <c r="L51" s="450"/>
      <c r="M51" s="450"/>
      <c r="N51" s="450"/>
      <c r="O51" s="450"/>
      <c r="P51" s="450"/>
      <c r="Q51" s="450"/>
      <c r="R51" s="450"/>
      <c r="S51" s="450"/>
      <c r="T51" s="450"/>
      <c r="U51" s="450"/>
      <c r="V51" s="450"/>
      <c r="W51" s="450"/>
      <c r="X51" s="450"/>
      <c r="Y51" s="451"/>
    </row>
    <row r="52" spans="1:38">
      <c r="A52" s="375"/>
      <c r="B52" s="375"/>
      <c r="C52" s="375"/>
      <c r="D52" s="375"/>
      <c r="E52" s="375"/>
      <c r="F52" s="452"/>
      <c r="G52" s="453"/>
      <c r="H52" s="453"/>
      <c r="I52" s="453"/>
      <c r="J52" s="453"/>
      <c r="K52" s="453"/>
      <c r="L52" s="453"/>
      <c r="M52" s="453"/>
      <c r="N52" s="453"/>
      <c r="O52" s="453"/>
      <c r="P52" s="453"/>
      <c r="Q52" s="453"/>
      <c r="R52" s="453"/>
      <c r="S52" s="453"/>
      <c r="T52" s="453"/>
      <c r="U52" s="453"/>
      <c r="V52" s="453"/>
      <c r="W52" s="453"/>
      <c r="X52" s="453"/>
      <c r="Y52" s="454"/>
      <c r="AC52" s="23" t="s">
        <v>168</v>
      </c>
      <c r="AD52" s="23" t="s">
        <v>169</v>
      </c>
    </row>
    <row r="53" spans="1:38" ht="15.75" customHeight="1">
      <c r="A53" s="461" t="s">
        <v>167</v>
      </c>
      <c r="B53" s="462"/>
      <c r="C53" s="462"/>
      <c r="D53" s="462"/>
      <c r="E53" s="463"/>
      <c r="F53" s="421" t="s">
        <v>251</v>
      </c>
      <c r="G53" s="375"/>
      <c r="H53" s="375"/>
      <c r="I53" s="375"/>
      <c r="J53" s="475" t="s">
        <v>434</v>
      </c>
      <c r="K53" s="475"/>
      <c r="L53" s="475"/>
      <c r="M53" s="475"/>
      <c r="N53" s="475"/>
      <c r="O53" s="475"/>
      <c r="P53" s="475"/>
      <c r="Q53" s="475"/>
      <c r="R53" s="375" t="s">
        <v>168</v>
      </c>
      <c r="S53" s="375"/>
      <c r="T53" s="415" t="s">
        <v>577</v>
      </c>
      <c r="U53" s="415"/>
      <c r="V53" s="375" t="s">
        <v>169</v>
      </c>
      <c r="W53" s="375"/>
      <c r="X53" s="415" t="s">
        <v>577</v>
      </c>
      <c r="Y53" s="415"/>
      <c r="AA53" s="24"/>
      <c r="AB53" s="20" t="s">
        <v>220</v>
      </c>
      <c r="AC53" s="20" t="str">
        <f t="shared" ref="AC53:AC55" si="0">T53</f>
        <v>□</v>
      </c>
      <c r="AD53" s="20" t="str">
        <f t="shared" ref="AD53:AD55" si="1">X53</f>
        <v>□</v>
      </c>
      <c r="AL53" s="17"/>
    </row>
    <row r="54" spans="1:38">
      <c r="A54" s="461"/>
      <c r="B54" s="462"/>
      <c r="C54" s="462"/>
      <c r="D54" s="462"/>
      <c r="E54" s="463"/>
      <c r="F54" s="375" t="s">
        <v>247</v>
      </c>
      <c r="G54" s="375"/>
      <c r="H54" s="375"/>
      <c r="I54" s="375"/>
      <c r="J54" s="475" t="s">
        <v>434</v>
      </c>
      <c r="K54" s="475"/>
      <c r="L54" s="475"/>
      <c r="M54" s="475"/>
      <c r="N54" s="475"/>
      <c r="O54" s="475"/>
      <c r="P54" s="475"/>
      <c r="Q54" s="475"/>
      <c r="R54" s="375" t="s">
        <v>168</v>
      </c>
      <c r="S54" s="375"/>
      <c r="T54" s="415" t="s">
        <v>577</v>
      </c>
      <c r="U54" s="415"/>
      <c r="V54" s="375" t="s">
        <v>169</v>
      </c>
      <c r="W54" s="375"/>
      <c r="X54" s="415" t="s">
        <v>577</v>
      </c>
      <c r="Y54" s="415"/>
      <c r="AA54" s="24"/>
      <c r="AB54" s="20" t="s">
        <v>422</v>
      </c>
      <c r="AC54" s="20" t="str">
        <f t="shared" si="0"/>
        <v>□</v>
      </c>
      <c r="AD54" s="20" t="str">
        <f t="shared" si="1"/>
        <v>□</v>
      </c>
      <c r="AL54" s="17"/>
    </row>
    <row r="55" spans="1:38">
      <c r="A55" s="464"/>
      <c r="B55" s="465"/>
      <c r="C55" s="465"/>
      <c r="D55" s="465"/>
      <c r="E55" s="466"/>
      <c r="F55" s="375" t="s">
        <v>421</v>
      </c>
      <c r="G55" s="375"/>
      <c r="H55" s="375"/>
      <c r="I55" s="375"/>
      <c r="J55" s="475" t="s">
        <v>434</v>
      </c>
      <c r="K55" s="475"/>
      <c r="L55" s="475"/>
      <c r="M55" s="475"/>
      <c r="N55" s="475"/>
      <c r="O55" s="475"/>
      <c r="P55" s="475"/>
      <c r="Q55" s="475"/>
      <c r="R55" s="375" t="s">
        <v>168</v>
      </c>
      <c r="S55" s="375"/>
      <c r="T55" s="415" t="s">
        <v>577</v>
      </c>
      <c r="U55" s="415"/>
      <c r="V55" s="375" t="s">
        <v>169</v>
      </c>
      <c r="W55" s="375"/>
      <c r="X55" s="415" t="s">
        <v>577</v>
      </c>
      <c r="Y55" s="415"/>
      <c r="AA55" s="25"/>
      <c r="AB55" s="20" t="s">
        <v>423</v>
      </c>
      <c r="AC55" s="20" t="str">
        <f t="shared" si="0"/>
        <v>□</v>
      </c>
      <c r="AD55" s="20" t="str">
        <f t="shared" si="1"/>
        <v>□</v>
      </c>
      <c r="AL55" s="17"/>
    </row>
    <row r="56" spans="1:38">
      <c r="A56" s="16"/>
      <c r="B56" s="16"/>
      <c r="C56" s="16"/>
      <c r="D56" s="16"/>
      <c r="E56" s="16"/>
      <c r="F56" s="13"/>
      <c r="G56" s="13"/>
      <c r="H56" s="14"/>
      <c r="I56" s="14"/>
      <c r="J56" s="14"/>
      <c r="K56" s="14"/>
      <c r="L56" s="14"/>
      <c r="M56" s="14"/>
      <c r="N56" s="14"/>
      <c r="O56" s="14"/>
      <c r="P56" s="14"/>
      <c r="Q56" s="14"/>
      <c r="R56" s="14"/>
      <c r="S56" s="14"/>
      <c r="T56" s="14"/>
      <c r="U56" s="14"/>
      <c r="V56" s="14"/>
      <c r="W56" s="14"/>
      <c r="X56" s="14"/>
      <c r="Y56" s="14"/>
    </row>
    <row r="57" spans="1:38">
      <c r="A57" s="16"/>
      <c r="B57" s="16"/>
      <c r="C57" s="16"/>
      <c r="D57" s="16"/>
      <c r="E57" s="16"/>
      <c r="F57" s="13"/>
      <c r="G57" s="13"/>
      <c r="H57" s="14"/>
      <c r="I57" s="14"/>
      <c r="J57" s="14"/>
      <c r="K57" s="14"/>
      <c r="L57" s="14"/>
      <c r="M57" s="14"/>
      <c r="N57" s="14"/>
      <c r="O57" s="14"/>
      <c r="P57" s="14"/>
      <c r="Q57" s="14"/>
      <c r="R57" s="14"/>
      <c r="S57" s="14"/>
      <c r="T57" s="14"/>
      <c r="U57" s="14"/>
      <c r="V57" s="14"/>
      <c r="W57" s="14"/>
      <c r="X57" s="14"/>
      <c r="Y57" s="14"/>
    </row>
    <row r="58" spans="1:38">
      <c r="A58" s="16"/>
      <c r="B58" s="16"/>
      <c r="C58" s="16"/>
      <c r="D58" s="16"/>
      <c r="E58" s="16"/>
      <c r="F58" s="13"/>
      <c r="G58" s="13"/>
      <c r="H58" s="14"/>
      <c r="I58" s="14"/>
      <c r="J58" s="14"/>
      <c r="K58" s="14"/>
      <c r="L58" s="14"/>
      <c r="M58" s="14"/>
      <c r="N58" s="14"/>
      <c r="O58" s="14"/>
      <c r="P58" s="14"/>
      <c r="Q58" s="14"/>
      <c r="R58" s="14"/>
      <c r="S58" s="14"/>
      <c r="T58" s="14"/>
      <c r="U58" s="14"/>
      <c r="V58" s="14"/>
      <c r="W58" s="14"/>
      <c r="X58" s="14"/>
      <c r="Y58" s="14"/>
    </row>
    <row r="59" spans="1:38">
      <c r="A59" s="16"/>
      <c r="B59" s="16"/>
      <c r="C59" s="16"/>
      <c r="D59" s="16"/>
      <c r="E59" s="16"/>
      <c r="F59" s="13"/>
      <c r="G59" s="13"/>
      <c r="H59" s="14"/>
      <c r="I59" s="14"/>
      <c r="J59" s="14"/>
      <c r="K59" s="14"/>
      <c r="L59" s="14"/>
      <c r="M59" s="14"/>
      <c r="N59" s="14"/>
      <c r="O59" s="14"/>
      <c r="P59" s="14"/>
      <c r="Q59" s="14"/>
      <c r="R59" s="14"/>
      <c r="S59" s="14"/>
      <c r="T59" s="14"/>
      <c r="U59" s="14"/>
      <c r="V59" s="14"/>
      <c r="W59" s="14"/>
      <c r="X59" s="14"/>
      <c r="Y59" s="14"/>
    </row>
    <row r="60" spans="1:38">
      <c r="A60" s="16"/>
      <c r="B60" s="16"/>
      <c r="C60" s="16"/>
      <c r="D60" s="16"/>
      <c r="E60" s="16"/>
      <c r="F60" s="13"/>
      <c r="G60" s="13"/>
      <c r="H60" s="14"/>
      <c r="I60" s="14"/>
      <c r="J60" s="14"/>
      <c r="K60" s="14"/>
      <c r="L60" s="14"/>
      <c r="M60" s="14"/>
      <c r="N60" s="14"/>
      <c r="O60" s="14"/>
      <c r="P60" s="14"/>
      <c r="Q60" s="14"/>
      <c r="R60" s="14"/>
      <c r="S60" s="14"/>
      <c r="T60" s="14"/>
      <c r="U60" s="14"/>
      <c r="V60" s="14"/>
      <c r="W60" s="14"/>
      <c r="X60" s="14"/>
      <c r="Y60" s="14"/>
    </row>
    <row r="61" spans="1:38">
      <c r="A61" s="16"/>
      <c r="B61" s="16"/>
      <c r="C61" s="16"/>
      <c r="D61" s="16"/>
      <c r="E61" s="16"/>
      <c r="F61" s="13"/>
      <c r="G61" s="13"/>
      <c r="H61" s="14"/>
      <c r="I61" s="14"/>
      <c r="J61" s="14"/>
      <c r="K61" s="14"/>
      <c r="L61" s="14"/>
      <c r="M61" s="14"/>
      <c r="N61" s="14"/>
      <c r="O61" s="14"/>
      <c r="P61" s="14"/>
      <c r="Q61" s="14"/>
      <c r="R61" s="14"/>
      <c r="S61" s="14"/>
      <c r="T61" s="14"/>
      <c r="U61" s="14"/>
      <c r="V61" s="14"/>
      <c r="W61" s="14"/>
      <c r="X61" s="14"/>
      <c r="Y61" s="14"/>
    </row>
    <row r="62" spans="1:38">
      <c r="A62" s="16"/>
      <c r="B62" s="16"/>
      <c r="C62" s="16"/>
      <c r="D62" s="16"/>
      <c r="E62" s="16"/>
      <c r="F62" s="13"/>
      <c r="G62" s="13"/>
      <c r="H62" s="14"/>
      <c r="I62" s="14"/>
      <c r="J62" s="14"/>
      <c r="K62" s="14"/>
      <c r="L62" s="14"/>
      <c r="M62" s="14"/>
      <c r="N62" s="14"/>
      <c r="O62" s="14"/>
      <c r="P62" s="14"/>
      <c r="Q62" s="14"/>
      <c r="R62" s="14"/>
      <c r="S62" s="14"/>
      <c r="T62" s="14"/>
      <c r="U62" s="14"/>
      <c r="V62" s="14"/>
      <c r="W62" s="14"/>
      <c r="X62" s="14"/>
      <c r="Y62" s="14"/>
    </row>
    <row r="63" spans="1:38">
      <c r="A63" s="16"/>
      <c r="B63" s="16"/>
      <c r="C63" s="16"/>
      <c r="D63" s="16"/>
      <c r="E63" s="16"/>
      <c r="F63" s="13"/>
      <c r="G63" s="13"/>
      <c r="H63" s="14"/>
      <c r="I63" s="14"/>
      <c r="J63" s="14"/>
      <c r="K63" s="14"/>
      <c r="L63" s="14"/>
      <c r="M63" s="14"/>
      <c r="N63" s="14"/>
      <c r="O63" s="14"/>
      <c r="P63" s="14"/>
      <c r="Q63" s="14"/>
      <c r="R63" s="14"/>
      <c r="S63" s="14"/>
      <c r="T63" s="14"/>
      <c r="U63" s="14"/>
      <c r="V63" s="14"/>
      <c r="W63" s="14"/>
      <c r="X63" s="14"/>
      <c r="Y63" s="14"/>
    </row>
  </sheetData>
  <sheetProtection algorithmName="SHA-512" hashValue="6LCYjgFcFBKKb1QmuxK5uRE1UfbMjsNvxM/ouEJ1QxNIFSh7kepdSAjKbKhSazh2rIwsdO6Z5FRvDUqw9YuIYQ==" saltValue="3WTv9sMvLjwW3Uidk5nyuw==" spinCount="100000" sheet="1" formatCells="0" formatColumns="0" formatRows="0"/>
  <mergeCells count="96">
    <mergeCell ref="V55:W55"/>
    <mergeCell ref="X55:Y55"/>
    <mergeCell ref="X53:Y53"/>
    <mergeCell ref="F54:I54"/>
    <mergeCell ref="J54:Q54"/>
    <mergeCell ref="R54:S54"/>
    <mergeCell ref="T54:U54"/>
    <mergeCell ref="V54:W54"/>
    <mergeCell ref="X54:Y54"/>
    <mergeCell ref="V53:W53"/>
    <mergeCell ref="A53:E55"/>
    <mergeCell ref="F53:I53"/>
    <mergeCell ref="J53:Q53"/>
    <mergeCell ref="R53:S53"/>
    <mergeCell ref="T53:U53"/>
    <mergeCell ref="F55:I55"/>
    <mergeCell ref="J55:Q55"/>
    <mergeCell ref="R55:S55"/>
    <mergeCell ref="T55:U55"/>
    <mergeCell ref="A48:E48"/>
    <mergeCell ref="F48:Y48"/>
    <mergeCell ref="A49:E49"/>
    <mergeCell ref="F49:Y49"/>
    <mergeCell ref="A50:E52"/>
    <mergeCell ref="F50:J50"/>
    <mergeCell ref="L50:Y50"/>
    <mergeCell ref="F51:Y52"/>
    <mergeCell ref="A47:E47"/>
    <mergeCell ref="F47:Y47"/>
    <mergeCell ref="F39:I39"/>
    <mergeCell ref="J39:K39"/>
    <mergeCell ref="L39:Q39"/>
    <mergeCell ref="R39:S39"/>
    <mergeCell ref="T39:Y39"/>
    <mergeCell ref="F40:I42"/>
    <mergeCell ref="J40:N40"/>
    <mergeCell ref="P40:Y40"/>
    <mergeCell ref="J41:Y42"/>
    <mergeCell ref="F43:I43"/>
    <mergeCell ref="J43:Y43"/>
    <mergeCell ref="F44:I44"/>
    <mergeCell ref="J44:Y44"/>
    <mergeCell ref="A46:Y46"/>
    <mergeCell ref="A34:E44"/>
    <mergeCell ref="F34:I34"/>
    <mergeCell ref="J34:K34"/>
    <mergeCell ref="L34:Q34"/>
    <mergeCell ref="R34:S34"/>
    <mergeCell ref="F38:I38"/>
    <mergeCell ref="J38:Y38"/>
    <mergeCell ref="T34:Y34"/>
    <mergeCell ref="F35:I36"/>
    <mergeCell ref="J35:Y36"/>
    <mergeCell ref="F37:I37"/>
    <mergeCell ref="J37:Y37"/>
    <mergeCell ref="A31:E33"/>
    <mergeCell ref="F31:I31"/>
    <mergeCell ref="J31:Y31"/>
    <mergeCell ref="F32:I32"/>
    <mergeCell ref="J32:Y32"/>
    <mergeCell ref="F33:I33"/>
    <mergeCell ref="J33:K33"/>
    <mergeCell ref="L33:Q33"/>
    <mergeCell ref="R33:S33"/>
    <mergeCell ref="T33:Y33"/>
    <mergeCell ref="A28:E30"/>
    <mergeCell ref="F28:I28"/>
    <mergeCell ref="J28:Y28"/>
    <mergeCell ref="F29:I29"/>
    <mergeCell ref="J29:Y29"/>
    <mergeCell ref="F30:I30"/>
    <mergeCell ref="J30:K30"/>
    <mergeCell ref="L30:Q30"/>
    <mergeCell ref="R30:S30"/>
    <mergeCell ref="T30:Y30"/>
    <mergeCell ref="A20:Y20"/>
    <mergeCell ref="A21:E27"/>
    <mergeCell ref="F21:I22"/>
    <mergeCell ref="J21:Y22"/>
    <mergeCell ref="F23:I25"/>
    <mergeCell ref="J23:N23"/>
    <mergeCell ref="P23:Y23"/>
    <mergeCell ref="J24:Y25"/>
    <mergeCell ref="F26:I26"/>
    <mergeCell ref="J26:Y26"/>
    <mergeCell ref="F27:I27"/>
    <mergeCell ref="J27:Q27"/>
    <mergeCell ref="R27:V27"/>
    <mergeCell ref="W27:Y27"/>
    <mergeCell ref="C17:D17"/>
    <mergeCell ref="E17:O17"/>
    <mergeCell ref="A1:Y1"/>
    <mergeCell ref="A2:Y2"/>
    <mergeCell ref="A15:Y15"/>
    <mergeCell ref="A16:B16"/>
    <mergeCell ref="C16:Y16"/>
  </mergeCells>
  <phoneticPr fontId="15"/>
  <dataValidations count="1">
    <dataValidation type="list" allowBlank="1" showInputMessage="1" showErrorMessage="1" sqref="C17:D17 J34:K34 R34:S34 T53:U55 X53:Y55" xr:uid="{F805D928-939F-471F-9C78-4DB4816FD3C1}">
      <formula1>"□,■"</formula1>
    </dataValidation>
  </dataValidations>
  <pageMargins left="0.70866141732283472" right="0.31496062992125984" top="0.74803149606299213" bottom="0.35433070866141736" header="0.31496062992125984" footer="0.31496062992125984"/>
  <pageSetup paperSize="9" scale="87" orientation="portrait" r:id="rId1"/>
  <headerFooter>
    <oddFooter>&amp;Lsf07Hb2_f2_r1</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30AA4-6AF0-4ADA-9898-6CD1753ADAA7}">
  <sheetPr>
    <tabColor rgb="FFFFFF00"/>
    <pageSetUpPr fitToPage="1"/>
  </sheetPr>
  <dimension ref="A1:AE63"/>
  <sheetViews>
    <sheetView showGridLines="0" view="pageBreakPreview" zoomScaleNormal="100" zoomScaleSheetLayoutView="100" workbookViewId="0">
      <selection activeCell="C17" sqref="C17:Y17"/>
    </sheetView>
  </sheetViews>
  <sheetFormatPr defaultColWidth="3.08203125" defaultRowHeight="15"/>
  <cols>
    <col min="1" max="26" width="3.08203125" style="1"/>
    <col min="27" max="27" width="15.33203125" style="17" hidden="1" customWidth="1"/>
    <col min="28" max="28" width="19.5" style="17" hidden="1" customWidth="1"/>
    <col min="29" max="29" width="10.58203125" style="17" hidden="1" customWidth="1"/>
    <col min="30" max="30" width="12.83203125" style="17" hidden="1" customWidth="1"/>
    <col min="31" max="31" width="10.58203125" style="17" hidden="1" customWidth="1"/>
    <col min="32" max="32" width="3.08203125" style="1" customWidth="1"/>
    <col min="33" max="16384" width="3.08203125" style="1"/>
  </cols>
  <sheetData>
    <row r="1" spans="1:25">
      <c r="A1" s="438" t="s">
        <v>271</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25">
      <c r="A2" s="394" t="s">
        <v>166</v>
      </c>
      <c r="B2" s="394"/>
      <c r="C2" s="394"/>
      <c r="D2" s="394"/>
      <c r="E2" s="394"/>
      <c r="F2" s="394"/>
      <c r="G2" s="394"/>
      <c r="H2" s="394"/>
      <c r="I2" s="394"/>
      <c r="J2" s="394"/>
      <c r="K2" s="394"/>
      <c r="L2" s="394"/>
      <c r="M2" s="394"/>
      <c r="N2" s="394"/>
      <c r="O2" s="394"/>
      <c r="P2" s="394"/>
      <c r="Q2" s="394"/>
      <c r="R2" s="394"/>
      <c r="S2" s="394"/>
      <c r="T2" s="394"/>
      <c r="U2" s="394"/>
      <c r="V2" s="394"/>
      <c r="W2" s="394"/>
      <c r="X2" s="394"/>
      <c r="Y2" s="394"/>
    </row>
    <row r="3" spans="1:25">
      <c r="A3" s="14" t="s">
        <v>122</v>
      </c>
      <c r="B3" s="14"/>
      <c r="C3" s="14"/>
      <c r="D3" s="14"/>
      <c r="E3" s="14"/>
      <c r="F3" s="14"/>
      <c r="G3" s="14"/>
      <c r="H3" s="14"/>
      <c r="I3" s="14"/>
      <c r="J3" s="14"/>
      <c r="K3" s="14"/>
      <c r="L3" s="14"/>
      <c r="M3" s="14"/>
      <c r="N3" s="14"/>
      <c r="O3" s="14"/>
      <c r="P3" s="14"/>
      <c r="Q3" s="14"/>
      <c r="R3" s="14"/>
      <c r="S3" s="14"/>
      <c r="T3" s="14"/>
      <c r="U3" s="14"/>
      <c r="V3" s="14"/>
      <c r="W3" s="14"/>
      <c r="X3" s="14"/>
      <c r="Y3" s="14"/>
    </row>
    <row r="4" spans="1:25">
      <c r="A4" s="14"/>
      <c r="B4" s="14"/>
      <c r="C4" s="14"/>
      <c r="D4" s="14"/>
      <c r="E4" s="14"/>
      <c r="F4" s="14"/>
      <c r="G4" s="14"/>
      <c r="H4" s="14"/>
      <c r="I4" s="14"/>
      <c r="J4" s="14"/>
      <c r="K4" s="14"/>
      <c r="L4" s="14"/>
      <c r="M4" s="14"/>
      <c r="N4" s="14"/>
      <c r="O4" s="14"/>
      <c r="P4" s="14"/>
      <c r="Q4" s="14"/>
      <c r="R4" s="14"/>
      <c r="S4" s="14"/>
      <c r="T4" s="14"/>
      <c r="U4" s="14"/>
      <c r="V4" s="14"/>
      <c r="W4" s="14"/>
      <c r="X4" s="14"/>
      <c r="Y4" s="14"/>
    </row>
    <row r="5" spans="1:25">
      <c r="A5" s="14"/>
      <c r="B5" s="14"/>
      <c r="C5" s="14"/>
      <c r="D5" s="14"/>
      <c r="E5" s="14"/>
      <c r="F5" s="14"/>
      <c r="G5" s="14"/>
      <c r="H5" s="14"/>
      <c r="I5" s="14"/>
      <c r="J5" s="14"/>
      <c r="K5" s="14"/>
      <c r="L5" s="14"/>
      <c r="M5" s="14"/>
      <c r="N5" s="14"/>
      <c r="O5" s="14"/>
      <c r="P5" s="14"/>
      <c r="Q5" s="14"/>
      <c r="R5" s="14"/>
      <c r="S5" s="14"/>
      <c r="T5" s="14"/>
      <c r="U5" s="14"/>
      <c r="V5" s="14"/>
      <c r="W5" s="14"/>
      <c r="X5" s="14"/>
      <c r="Y5" s="14"/>
    </row>
    <row r="6" spans="1:25">
      <c r="A6" s="14"/>
      <c r="B6" s="14"/>
      <c r="C6" s="14"/>
      <c r="D6" s="14"/>
      <c r="E6" s="14"/>
      <c r="F6" s="14"/>
      <c r="G6" s="14"/>
      <c r="H6" s="14"/>
      <c r="I6" s="14"/>
      <c r="J6" s="14"/>
      <c r="K6" s="14"/>
      <c r="L6" s="14"/>
      <c r="M6" s="14"/>
      <c r="N6" s="14"/>
      <c r="O6" s="14"/>
      <c r="P6" s="14"/>
      <c r="Q6" s="14"/>
      <c r="R6" s="14"/>
      <c r="S6" s="14"/>
      <c r="T6" s="14"/>
      <c r="U6" s="14"/>
      <c r="V6" s="14"/>
      <c r="W6" s="14"/>
      <c r="X6" s="14"/>
      <c r="Y6" s="14"/>
    </row>
    <row r="7" spans="1:25">
      <c r="A7" s="14"/>
      <c r="B7" s="14"/>
      <c r="C7" s="14"/>
      <c r="D7" s="14"/>
      <c r="E7" s="14"/>
      <c r="F7" s="14"/>
      <c r="G7" s="14"/>
      <c r="H7" s="14"/>
      <c r="I7" s="14"/>
      <c r="J7" s="14"/>
      <c r="K7" s="14"/>
      <c r="L7" s="14"/>
      <c r="M7" s="14"/>
      <c r="N7" s="14"/>
      <c r="O7" s="14"/>
      <c r="P7" s="14"/>
      <c r="Q7" s="14"/>
      <c r="R7" s="14"/>
      <c r="S7" s="14"/>
      <c r="T7" s="14"/>
      <c r="U7" s="14"/>
      <c r="V7" s="14"/>
      <c r="W7" s="14"/>
      <c r="X7" s="14"/>
      <c r="Y7" s="14"/>
    </row>
    <row r="8" spans="1:25">
      <c r="A8" s="14"/>
      <c r="B8" s="14"/>
      <c r="C8" s="14"/>
      <c r="D8" s="14"/>
      <c r="E8" s="14"/>
      <c r="F8" s="14"/>
      <c r="G8" s="14"/>
      <c r="H8" s="14"/>
      <c r="I8" s="14"/>
      <c r="J8" s="14"/>
      <c r="K8" s="14"/>
      <c r="L8" s="14"/>
      <c r="M8" s="14"/>
      <c r="N8" s="14"/>
      <c r="O8" s="14"/>
      <c r="P8" s="14"/>
      <c r="Q8" s="14"/>
      <c r="R8" s="14"/>
      <c r="S8" s="14"/>
      <c r="T8" s="14"/>
      <c r="U8" s="14"/>
      <c r="V8" s="14"/>
      <c r="W8" s="14"/>
      <c r="X8" s="14"/>
      <c r="Y8" s="14"/>
    </row>
    <row r="9" spans="1:25">
      <c r="A9" s="14"/>
      <c r="B9" s="14"/>
      <c r="C9" s="14"/>
      <c r="D9" s="14"/>
      <c r="E9" s="14"/>
      <c r="F9" s="14"/>
      <c r="G9" s="14"/>
      <c r="H9" s="14"/>
      <c r="I9" s="14"/>
      <c r="J9" s="14"/>
      <c r="K9" s="14"/>
      <c r="L9" s="14"/>
      <c r="M9" s="14"/>
      <c r="N9" s="14"/>
      <c r="O9" s="14"/>
      <c r="P9" s="14"/>
      <c r="Q9" s="14"/>
      <c r="R9" s="14"/>
      <c r="S9" s="14"/>
      <c r="T9" s="14"/>
      <c r="U9" s="14"/>
      <c r="V9" s="14"/>
      <c r="W9" s="14"/>
      <c r="X9" s="14"/>
      <c r="Y9" s="14"/>
    </row>
    <row r="10" spans="1:25">
      <c r="A10" s="14"/>
      <c r="B10" s="14"/>
      <c r="C10" s="14"/>
      <c r="D10" s="14"/>
      <c r="E10" s="14"/>
      <c r="F10" s="14"/>
      <c r="G10" s="14"/>
      <c r="H10" s="14"/>
      <c r="I10" s="14"/>
      <c r="J10" s="14"/>
      <c r="K10" s="14"/>
      <c r="L10" s="14"/>
      <c r="M10" s="14"/>
      <c r="N10" s="14"/>
      <c r="O10" s="14"/>
      <c r="P10" s="14"/>
      <c r="Q10" s="14"/>
      <c r="R10" s="14"/>
      <c r="S10" s="14"/>
      <c r="T10" s="14"/>
      <c r="U10" s="14"/>
      <c r="V10" s="14"/>
      <c r="W10" s="14"/>
      <c r="X10" s="14"/>
      <c r="Y10" s="14"/>
    </row>
    <row r="11" spans="1:25">
      <c r="A11" s="14"/>
      <c r="B11" s="14"/>
      <c r="C11" s="14"/>
      <c r="D11" s="14"/>
      <c r="E11" s="14"/>
      <c r="F11" s="14"/>
      <c r="G11" s="14"/>
      <c r="H11" s="14"/>
      <c r="I11" s="14"/>
      <c r="J11" s="14"/>
      <c r="K11" s="14"/>
      <c r="L11" s="14"/>
      <c r="M11" s="14"/>
      <c r="N11" s="14"/>
      <c r="O11" s="14"/>
      <c r="P11" s="14"/>
      <c r="Q11" s="14"/>
      <c r="R11" s="14"/>
      <c r="S11" s="14"/>
      <c r="T11" s="14"/>
      <c r="U11" s="14"/>
      <c r="V11" s="14"/>
      <c r="W11" s="14"/>
      <c r="X11" s="14"/>
      <c r="Y11" s="14"/>
    </row>
    <row r="12" spans="1:25">
      <c r="A12" s="14"/>
      <c r="B12" s="14"/>
      <c r="C12" s="14"/>
      <c r="D12" s="14"/>
      <c r="E12" s="14"/>
      <c r="F12" s="14"/>
      <c r="G12" s="14"/>
      <c r="H12" s="14"/>
      <c r="I12" s="14"/>
      <c r="J12" s="14"/>
      <c r="K12" s="14"/>
      <c r="L12" s="14"/>
      <c r="M12" s="14"/>
      <c r="N12" s="14"/>
      <c r="O12" s="14"/>
      <c r="P12" s="14"/>
      <c r="Q12" s="14"/>
      <c r="R12" s="14"/>
      <c r="S12" s="14"/>
      <c r="T12" s="14"/>
      <c r="U12" s="14"/>
      <c r="V12" s="14"/>
      <c r="W12" s="14"/>
      <c r="X12" s="14"/>
      <c r="Y12" s="14"/>
    </row>
    <row r="13" spans="1:25">
      <c r="A13" s="14"/>
      <c r="B13" s="14"/>
      <c r="C13" s="14"/>
      <c r="D13" s="14"/>
      <c r="E13" s="14"/>
      <c r="F13" s="14"/>
      <c r="G13" s="14"/>
      <c r="H13" s="14"/>
      <c r="I13" s="14"/>
      <c r="J13" s="14"/>
      <c r="K13" s="14"/>
      <c r="L13" s="14"/>
      <c r="M13" s="14"/>
      <c r="N13" s="14"/>
      <c r="O13" s="14"/>
      <c r="P13" s="14"/>
      <c r="Q13" s="14"/>
      <c r="R13" s="14"/>
      <c r="S13" s="14"/>
      <c r="T13" s="14"/>
      <c r="U13" s="14"/>
      <c r="V13" s="14"/>
      <c r="W13" s="14"/>
      <c r="X13" s="14"/>
      <c r="Y13" s="14"/>
    </row>
    <row r="14" spans="1:25">
      <c r="A14" s="14"/>
      <c r="B14" s="14"/>
      <c r="C14" s="14"/>
      <c r="D14" s="14"/>
      <c r="E14" s="14"/>
      <c r="F14" s="14"/>
      <c r="G14" s="14"/>
      <c r="H14" s="14"/>
      <c r="I14" s="14"/>
      <c r="J14" s="14"/>
      <c r="K14" s="14"/>
      <c r="L14" s="14"/>
      <c r="M14" s="14"/>
      <c r="N14" s="14"/>
      <c r="O14" s="14"/>
      <c r="P14" s="14"/>
      <c r="Q14" s="14"/>
      <c r="R14" s="14"/>
      <c r="S14" s="14"/>
      <c r="T14" s="14"/>
      <c r="U14" s="14"/>
      <c r="V14" s="14"/>
      <c r="W14" s="14"/>
      <c r="X14" s="14"/>
      <c r="Y14" s="14"/>
    </row>
    <row r="15" spans="1:25">
      <c r="A15" s="394" t="s">
        <v>124</v>
      </c>
      <c r="B15" s="394"/>
      <c r="C15" s="394"/>
      <c r="D15" s="394"/>
      <c r="E15" s="394"/>
      <c r="F15" s="394"/>
      <c r="G15" s="394"/>
      <c r="H15" s="394"/>
      <c r="I15" s="394"/>
      <c r="J15" s="394"/>
      <c r="K15" s="394"/>
      <c r="L15" s="394"/>
      <c r="M15" s="394"/>
      <c r="N15" s="394"/>
      <c r="O15" s="394"/>
      <c r="P15" s="394"/>
      <c r="Q15" s="394"/>
      <c r="R15" s="394"/>
      <c r="S15" s="394"/>
      <c r="T15" s="394"/>
      <c r="U15" s="394"/>
      <c r="V15" s="394"/>
      <c r="W15" s="394"/>
      <c r="X15" s="394"/>
      <c r="Y15" s="394"/>
    </row>
    <row r="16" spans="1:25">
      <c r="A16" s="378" t="s">
        <v>1</v>
      </c>
      <c r="B16" s="380"/>
      <c r="C16" s="439" t="str">
        <f>IF(表紙様式第1別紙!C12="","",表紙様式第1別紙!C12)</f>
        <v/>
      </c>
      <c r="D16" s="440"/>
      <c r="E16" s="440"/>
      <c r="F16" s="440"/>
      <c r="G16" s="440"/>
      <c r="H16" s="440"/>
      <c r="I16" s="440"/>
      <c r="J16" s="440"/>
      <c r="K16" s="440"/>
      <c r="L16" s="440"/>
      <c r="M16" s="440"/>
      <c r="N16" s="440"/>
      <c r="O16" s="440"/>
      <c r="P16" s="440"/>
      <c r="Q16" s="440"/>
      <c r="R16" s="440"/>
      <c r="S16" s="440"/>
      <c r="T16" s="440"/>
      <c r="U16" s="440"/>
      <c r="V16" s="440"/>
      <c r="W16" s="440"/>
      <c r="X16" s="440"/>
      <c r="Y16" s="441"/>
    </row>
    <row r="17" spans="1:29">
      <c r="C17" s="415" t="s">
        <v>577</v>
      </c>
      <c r="D17" s="415"/>
      <c r="E17" s="437" t="s">
        <v>125</v>
      </c>
      <c r="F17" s="437"/>
      <c r="G17" s="437"/>
      <c r="H17" s="437"/>
      <c r="I17" s="437"/>
      <c r="J17" s="437"/>
      <c r="K17" s="437"/>
      <c r="L17" s="437"/>
      <c r="M17" s="437"/>
      <c r="N17" s="437"/>
      <c r="O17" s="437"/>
      <c r="AA17" s="20" t="s">
        <v>170</v>
      </c>
      <c r="AB17" s="20" t="str">
        <f>C17</f>
        <v>□</v>
      </c>
    </row>
    <row r="18" spans="1:29">
      <c r="A18" s="14"/>
      <c r="B18" s="14"/>
      <c r="C18" s="14"/>
      <c r="D18" s="14"/>
      <c r="E18" s="14"/>
      <c r="F18" s="14"/>
      <c r="G18" s="14"/>
      <c r="H18" s="14"/>
      <c r="I18" s="14"/>
      <c r="J18" s="14"/>
      <c r="K18" s="14"/>
      <c r="L18" s="14"/>
      <c r="M18" s="14"/>
      <c r="N18" s="14"/>
      <c r="O18" s="14"/>
      <c r="P18" s="14"/>
      <c r="Q18" s="14"/>
      <c r="R18" s="14"/>
      <c r="S18" s="14"/>
      <c r="T18" s="14"/>
      <c r="U18" s="14"/>
      <c r="V18" s="14"/>
      <c r="W18" s="14"/>
      <c r="X18" s="14"/>
      <c r="Y18" s="14"/>
    </row>
    <row r="19" spans="1:29" ht="15.75" customHeight="1">
      <c r="A19" s="419" t="s">
        <v>136</v>
      </c>
      <c r="B19" s="419"/>
      <c r="C19" s="419"/>
      <c r="D19" s="419"/>
      <c r="E19" s="419"/>
      <c r="F19" s="394"/>
      <c r="G19" s="394"/>
      <c r="H19" s="394"/>
      <c r="I19" s="394"/>
      <c r="J19" s="394"/>
      <c r="K19" s="394"/>
      <c r="L19" s="394"/>
      <c r="M19" s="394"/>
      <c r="N19" s="394"/>
      <c r="O19" s="394"/>
      <c r="P19" s="394"/>
      <c r="Q19" s="394"/>
      <c r="R19" s="394"/>
      <c r="S19" s="394"/>
      <c r="T19" s="394"/>
      <c r="U19" s="394"/>
      <c r="V19" s="394"/>
      <c r="W19" s="394"/>
      <c r="X19" s="394"/>
      <c r="Y19" s="394"/>
    </row>
    <row r="20" spans="1:29" ht="15" customHeight="1">
      <c r="A20" s="384" t="s">
        <v>4</v>
      </c>
      <c r="B20" s="398"/>
      <c r="C20" s="398"/>
      <c r="D20" s="398"/>
      <c r="E20" s="385"/>
      <c r="F20" s="375" t="s">
        <v>1</v>
      </c>
      <c r="G20" s="375"/>
      <c r="H20" s="375"/>
      <c r="I20" s="375"/>
      <c r="J20" s="442" t="str">
        <f>IF(表紙様式第1別紙!C12="","",表紙様式第1別紙!C12)</f>
        <v/>
      </c>
      <c r="K20" s="442"/>
      <c r="L20" s="442"/>
      <c r="M20" s="442"/>
      <c r="N20" s="442"/>
      <c r="O20" s="442"/>
      <c r="P20" s="442"/>
      <c r="Q20" s="442"/>
      <c r="R20" s="442"/>
      <c r="S20" s="442"/>
      <c r="T20" s="442"/>
      <c r="U20" s="442"/>
      <c r="V20" s="442"/>
      <c r="W20" s="442"/>
      <c r="X20" s="442"/>
      <c r="Y20" s="442"/>
    </row>
    <row r="21" spans="1:29" ht="15" customHeight="1">
      <c r="A21" s="433"/>
      <c r="B21" s="405"/>
      <c r="C21" s="405"/>
      <c r="D21" s="405"/>
      <c r="E21" s="436"/>
      <c r="F21" s="375"/>
      <c r="G21" s="375"/>
      <c r="H21" s="375"/>
      <c r="I21" s="375"/>
      <c r="J21" s="442"/>
      <c r="K21" s="442"/>
      <c r="L21" s="442"/>
      <c r="M21" s="442"/>
      <c r="N21" s="442"/>
      <c r="O21" s="442"/>
      <c r="P21" s="442"/>
      <c r="Q21" s="442"/>
      <c r="R21" s="442"/>
      <c r="S21" s="442"/>
      <c r="T21" s="442"/>
      <c r="U21" s="442"/>
      <c r="V21" s="442"/>
      <c r="W21" s="442"/>
      <c r="X21" s="442"/>
      <c r="Y21" s="442"/>
    </row>
    <row r="22" spans="1:29" ht="15" customHeight="1">
      <c r="A22" s="433"/>
      <c r="B22" s="405"/>
      <c r="C22" s="405"/>
      <c r="D22" s="405"/>
      <c r="E22" s="436"/>
      <c r="F22" s="375" t="s">
        <v>2</v>
      </c>
      <c r="G22" s="375"/>
      <c r="H22" s="375"/>
      <c r="I22" s="375"/>
      <c r="J22" s="443" t="s">
        <v>138</v>
      </c>
      <c r="K22" s="444"/>
      <c r="L22" s="444"/>
      <c r="M22" s="444"/>
      <c r="N22" s="445"/>
      <c r="O22" s="31" t="s">
        <v>182</v>
      </c>
      <c r="P22" s="446"/>
      <c r="Q22" s="447"/>
      <c r="R22" s="447"/>
      <c r="S22" s="447"/>
      <c r="T22" s="447"/>
      <c r="U22" s="447"/>
      <c r="V22" s="447"/>
      <c r="W22" s="447"/>
      <c r="X22" s="447"/>
      <c r="Y22" s="448"/>
    </row>
    <row r="23" spans="1:29" ht="15" customHeight="1">
      <c r="A23" s="433"/>
      <c r="B23" s="405"/>
      <c r="C23" s="405"/>
      <c r="D23" s="405"/>
      <c r="E23" s="436"/>
      <c r="F23" s="375"/>
      <c r="G23" s="375"/>
      <c r="H23" s="375"/>
      <c r="I23" s="375"/>
      <c r="J23" s="449"/>
      <c r="K23" s="450"/>
      <c r="L23" s="450"/>
      <c r="M23" s="450"/>
      <c r="N23" s="450"/>
      <c r="O23" s="450"/>
      <c r="P23" s="450"/>
      <c r="Q23" s="450"/>
      <c r="R23" s="450"/>
      <c r="S23" s="450"/>
      <c r="T23" s="450"/>
      <c r="U23" s="450"/>
      <c r="V23" s="450"/>
      <c r="W23" s="450"/>
      <c r="X23" s="450"/>
      <c r="Y23" s="451"/>
    </row>
    <row r="24" spans="1:29" ht="15" customHeight="1">
      <c r="A24" s="433"/>
      <c r="B24" s="405"/>
      <c r="C24" s="405"/>
      <c r="D24" s="405"/>
      <c r="E24" s="436"/>
      <c r="F24" s="375"/>
      <c r="G24" s="375"/>
      <c r="H24" s="375"/>
      <c r="I24" s="375"/>
      <c r="J24" s="452"/>
      <c r="K24" s="453"/>
      <c r="L24" s="453"/>
      <c r="M24" s="453"/>
      <c r="N24" s="453"/>
      <c r="O24" s="453"/>
      <c r="P24" s="453"/>
      <c r="Q24" s="453"/>
      <c r="R24" s="453"/>
      <c r="S24" s="453"/>
      <c r="T24" s="453"/>
      <c r="U24" s="453"/>
      <c r="V24" s="453"/>
      <c r="W24" s="453"/>
      <c r="X24" s="453"/>
      <c r="Y24" s="454"/>
    </row>
    <row r="25" spans="1:29" ht="15" customHeight="1">
      <c r="A25" s="433"/>
      <c r="B25" s="405"/>
      <c r="C25" s="405"/>
      <c r="D25" s="405"/>
      <c r="E25" s="436"/>
      <c r="F25" s="375" t="s">
        <v>3</v>
      </c>
      <c r="G25" s="375"/>
      <c r="H25" s="375"/>
      <c r="I25" s="375"/>
      <c r="J25" s="391"/>
      <c r="K25" s="392"/>
      <c r="L25" s="392"/>
      <c r="M25" s="392"/>
      <c r="N25" s="392"/>
      <c r="O25" s="392"/>
      <c r="P25" s="392"/>
      <c r="Q25" s="392"/>
      <c r="R25" s="392"/>
      <c r="S25" s="392"/>
      <c r="T25" s="392"/>
      <c r="U25" s="392"/>
      <c r="V25" s="392"/>
      <c r="W25" s="392"/>
      <c r="X25" s="392"/>
      <c r="Y25" s="393"/>
    </row>
    <row r="26" spans="1:29" ht="15" customHeight="1">
      <c r="A26" s="433"/>
      <c r="B26" s="405"/>
      <c r="C26" s="405"/>
      <c r="D26" s="405"/>
      <c r="E26" s="436"/>
      <c r="F26" s="375" t="s">
        <v>103</v>
      </c>
      <c r="G26" s="375"/>
      <c r="H26" s="375"/>
      <c r="I26" s="375"/>
      <c r="J26" s="402"/>
      <c r="K26" s="403"/>
      <c r="L26" s="403"/>
      <c r="M26" s="403"/>
      <c r="N26" s="403"/>
      <c r="O26" s="403"/>
      <c r="P26" s="403"/>
      <c r="Q26" s="404"/>
      <c r="R26" s="455" t="s">
        <v>661</v>
      </c>
      <c r="S26" s="456"/>
      <c r="T26" s="456"/>
      <c r="U26" s="456"/>
      <c r="V26" s="457"/>
      <c r="W26" s="402"/>
      <c r="X26" s="403"/>
      <c r="Y26" s="404"/>
    </row>
    <row r="27" spans="1:29" ht="15" customHeight="1">
      <c r="A27" s="458" t="s">
        <v>5</v>
      </c>
      <c r="B27" s="459"/>
      <c r="C27" s="459"/>
      <c r="D27" s="459"/>
      <c r="E27" s="460"/>
      <c r="F27" s="375" t="s">
        <v>6</v>
      </c>
      <c r="G27" s="375"/>
      <c r="H27" s="375"/>
      <c r="I27" s="375"/>
      <c r="J27" s="383"/>
      <c r="K27" s="383"/>
      <c r="L27" s="383"/>
      <c r="M27" s="383"/>
      <c r="N27" s="383"/>
      <c r="O27" s="383"/>
      <c r="P27" s="383"/>
      <c r="Q27" s="383"/>
      <c r="R27" s="383"/>
      <c r="S27" s="383"/>
      <c r="T27" s="383"/>
      <c r="U27" s="383"/>
      <c r="V27" s="383"/>
      <c r="W27" s="383"/>
      <c r="X27" s="383"/>
      <c r="Y27" s="383"/>
    </row>
    <row r="28" spans="1:29" ht="15" customHeight="1">
      <c r="A28" s="461"/>
      <c r="B28" s="462"/>
      <c r="C28" s="462"/>
      <c r="D28" s="462"/>
      <c r="E28" s="463"/>
      <c r="F28" s="375" t="s">
        <v>7</v>
      </c>
      <c r="G28" s="375"/>
      <c r="H28" s="375"/>
      <c r="I28" s="375"/>
      <c r="J28" s="383"/>
      <c r="K28" s="383"/>
      <c r="L28" s="383"/>
      <c r="M28" s="383"/>
      <c r="N28" s="383"/>
      <c r="O28" s="383"/>
      <c r="P28" s="383"/>
      <c r="Q28" s="383"/>
      <c r="R28" s="383"/>
      <c r="S28" s="383"/>
      <c r="T28" s="383"/>
      <c r="U28" s="383"/>
      <c r="V28" s="383"/>
      <c r="W28" s="383"/>
      <c r="X28" s="383"/>
      <c r="Y28" s="383"/>
      <c r="AB28" s="21"/>
    </row>
    <row r="29" spans="1:29" ht="15" customHeight="1">
      <c r="A29" s="464"/>
      <c r="B29" s="465"/>
      <c r="C29" s="465"/>
      <c r="D29" s="465"/>
      <c r="E29" s="466"/>
      <c r="F29" s="375" t="s">
        <v>8</v>
      </c>
      <c r="G29" s="375"/>
      <c r="H29" s="375"/>
      <c r="I29" s="375"/>
      <c r="J29" s="378" t="s">
        <v>183</v>
      </c>
      <c r="K29" s="380"/>
      <c r="L29" s="391"/>
      <c r="M29" s="392"/>
      <c r="N29" s="392"/>
      <c r="O29" s="392"/>
      <c r="P29" s="392"/>
      <c r="Q29" s="393"/>
      <c r="R29" s="378" t="s">
        <v>186</v>
      </c>
      <c r="S29" s="380"/>
      <c r="T29" s="391"/>
      <c r="U29" s="392"/>
      <c r="V29" s="392"/>
      <c r="W29" s="392"/>
      <c r="X29" s="392"/>
      <c r="Y29" s="393"/>
    </row>
    <row r="30" spans="1:29" ht="15" customHeight="1">
      <c r="A30" s="384" t="s">
        <v>9</v>
      </c>
      <c r="B30" s="398"/>
      <c r="C30" s="398"/>
      <c r="D30" s="398"/>
      <c r="E30" s="385"/>
      <c r="F30" s="375" t="s">
        <v>6</v>
      </c>
      <c r="G30" s="375"/>
      <c r="H30" s="375"/>
      <c r="I30" s="375"/>
      <c r="J30" s="383"/>
      <c r="K30" s="383"/>
      <c r="L30" s="383"/>
      <c r="M30" s="383"/>
      <c r="N30" s="383"/>
      <c r="O30" s="383"/>
      <c r="P30" s="383"/>
      <c r="Q30" s="383"/>
      <c r="R30" s="383"/>
      <c r="S30" s="383"/>
      <c r="T30" s="383"/>
      <c r="U30" s="383"/>
      <c r="V30" s="383"/>
      <c r="W30" s="383"/>
      <c r="X30" s="383"/>
      <c r="Y30" s="383"/>
    </row>
    <row r="31" spans="1:29" ht="15" customHeight="1">
      <c r="A31" s="433"/>
      <c r="B31" s="405"/>
      <c r="C31" s="405"/>
      <c r="D31" s="405"/>
      <c r="E31" s="436"/>
      <c r="F31" s="375" t="s">
        <v>7</v>
      </c>
      <c r="G31" s="375"/>
      <c r="H31" s="375"/>
      <c r="I31" s="375"/>
      <c r="J31" s="383"/>
      <c r="K31" s="383"/>
      <c r="L31" s="383"/>
      <c r="M31" s="383"/>
      <c r="N31" s="383"/>
      <c r="O31" s="383"/>
      <c r="P31" s="383"/>
      <c r="Q31" s="383"/>
      <c r="R31" s="383"/>
      <c r="S31" s="383"/>
      <c r="T31" s="383"/>
      <c r="U31" s="383"/>
      <c r="V31" s="383"/>
      <c r="W31" s="383"/>
      <c r="X31" s="383"/>
      <c r="Y31" s="383"/>
    </row>
    <row r="32" spans="1:29" ht="15" customHeight="1">
      <c r="A32" s="386"/>
      <c r="B32" s="382"/>
      <c r="C32" s="382"/>
      <c r="D32" s="382"/>
      <c r="E32" s="387"/>
      <c r="F32" s="375" t="s">
        <v>8</v>
      </c>
      <c r="G32" s="375"/>
      <c r="H32" s="375"/>
      <c r="I32" s="375"/>
      <c r="J32" s="378" t="s">
        <v>183</v>
      </c>
      <c r="K32" s="380"/>
      <c r="L32" s="391"/>
      <c r="M32" s="392"/>
      <c r="N32" s="392"/>
      <c r="O32" s="392"/>
      <c r="P32" s="392"/>
      <c r="Q32" s="393"/>
      <c r="R32" s="378" t="s">
        <v>186</v>
      </c>
      <c r="S32" s="380"/>
      <c r="T32" s="391"/>
      <c r="U32" s="392"/>
      <c r="V32" s="392"/>
      <c r="W32" s="392"/>
      <c r="X32" s="392"/>
      <c r="Y32" s="393"/>
      <c r="AB32" s="17" t="s">
        <v>0</v>
      </c>
      <c r="AC32" s="17" t="s">
        <v>221</v>
      </c>
    </row>
    <row r="33" spans="1:29" ht="15.75" customHeight="1">
      <c r="A33" s="458" t="s">
        <v>18</v>
      </c>
      <c r="B33" s="459"/>
      <c r="C33" s="459"/>
      <c r="D33" s="459"/>
      <c r="E33" s="460"/>
      <c r="F33" s="375" t="s">
        <v>10</v>
      </c>
      <c r="G33" s="375"/>
      <c r="H33" s="375"/>
      <c r="I33" s="375"/>
      <c r="J33" s="415" t="s">
        <v>577</v>
      </c>
      <c r="K33" s="415"/>
      <c r="L33" s="414" t="s">
        <v>0</v>
      </c>
      <c r="M33" s="414"/>
      <c r="N33" s="414"/>
      <c r="O33" s="414"/>
      <c r="P33" s="414"/>
      <c r="Q33" s="414"/>
      <c r="R33" s="415" t="s">
        <v>577</v>
      </c>
      <c r="S33" s="415"/>
      <c r="T33" s="414" t="s">
        <v>11</v>
      </c>
      <c r="U33" s="414"/>
      <c r="V33" s="414"/>
      <c r="W33" s="414"/>
      <c r="X33" s="414"/>
      <c r="Y33" s="414"/>
      <c r="AA33" s="20" t="s">
        <v>171</v>
      </c>
      <c r="AB33" s="20" t="str">
        <f>J33</f>
        <v>□</v>
      </c>
      <c r="AC33" s="20" t="str">
        <f>R33</f>
        <v>□</v>
      </c>
    </row>
    <row r="34" spans="1:29">
      <c r="A34" s="461"/>
      <c r="B34" s="462"/>
      <c r="C34" s="462"/>
      <c r="D34" s="462"/>
      <c r="E34" s="463"/>
      <c r="F34" s="375" t="s">
        <v>1</v>
      </c>
      <c r="G34" s="375"/>
      <c r="H34" s="375"/>
      <c r="I34" s="375"/>
      <c r="J34" s="399"/>
      <c r="K34" s="399"/>
      <c r="L34" s="399"/>
      <c r="M34" s="399"/>
      <c r="N34" s="399"/>
      <c r="O34" s="399"/>
      <c r="P34" s="399"/>
      <c r="Q34" s="399"/>
      <c r="R34" s="399"/>
      <c r="S34" s="399"/>
      <c r="T34" s="399"/>
      <c r="U34" s="399"/>
      <c r="V34" s="399"/>
      <c r="W34" s="399"/>
      <c r="X34" s="399"/>
      <c r="Y34" s="399"/>
    </row>
    <row r="35" spans="1:29">
      <c r="A35" s="461"/>
      <c r="B35" s="462"/>
      <c r="C35" s="462"/>
      <c r="D35" s="462"/>
      <c r="E35" s="463"/>
      <c r="F35" s="375"/>
      <c r="G35" s="375"/>
      <c r="H35" s="375"/>
      <c r="I35" s="375"/>
      <c r="J35" s="399"/>
      <c r="K35" s="399"/>
      <c r="L35" s="399"/>
      <c r="M35" s="399"/>
      <c r="N35" s="399"/>
      <c r="O35" s="399"/>
      <c r="P35" s="399"/>
      <c r="Q35" s="399"/>
      <c r="R35" s="399"/>
      <c r="S35" s="399"/>
      <c r="T35" s="399"/>
      <c r="U35" s="399"/>
      <c r="V35" s="399"/>
      <c r="W35" s="399"/>
      <c r="X35" s="399"/>
      <c r="Y35" s="399"/>
    </row>
    <row r="36" spans="1:29">
      <c r="A36" s="461"/>
      <c r="B36" s="462"/>
      <c r="C36" s="462"/>
      <c r="D36" s="462"/>
      <c r="E36" s="463"/>
      <c r="F36" s="375" t="s">
        <v>6</v>
      </c>
      <c r="G36" s="375"/>
      <c r="H36" s="375"/>
      <c r="I36" s="375"/>
      <c r="J36" s="383"/>
      <c r="K36" s="383"/>
      <c r="L36" s="383"/>
      <c r="M36" s="383"/>
      <c r="N36" s="383"/>
      <c r="O36" s="383"/>
      <c r="P36" s="383"/>
      <c r="Q36" s="383"/>
      <c r="R36" s="383"/>
      <c r="S36" s="383"/>
      <c r="T36" s="383"/>
      <c r="U36" s="383"/>
      <c r="V36" s="383"/>
      <c r="W36" s="383"/>
      <c r="X36" s="383"/>
      <c r="Y36" s="383"/>
    </row>
    <row r="37" spans="1:29">
      <c r="A37" s="461"/>
      <c r="B37" s="462"/>
      <c r="C37" s="462"/>
      <c r="D37" s="462"/>
      <c r="E37" s="463"/>
      <c r="F37" s="375" t="s">
        <v>7</v>
      </c>
      <c r="G37" s="375"/>
      <c r="H37" s="375"/>
      <c r="I37" s="375"/>
      <c r="J37" s="383"/>
      <c r="K37" s="383"/>
      <c r="L37" s="383"/>
      <c r="M37" s="383"/>
      <c r="N37" s="383"/>
      <c r="O37" s="383"/>
      <c r="P37" s="383"/>
      <c r="Q37" s="383"/>
      <c r="R37" s="383"/>
      <c r="S37" s="383"/>
      <c r="T37" s="383"/>
      <c r="U37" s="383"/>
      <c r="V37" s="383"/>
      <c r="W37" s="383"/>
      <c r="X37" s="383"/>
      <c r="Y37" s="383"/>
    </row>
    <row r="38" spans="1:29">
      <c r="A38" s="461"/>
      <c r="B38" s="462"/>
      <c r="C38" s="462"/>
      <c r="D38" s="462"/>
      <c r="E38" s="463"/>
      <c r="F38" s="375" t="s">
        <v>8</v>
      </c>
      <c r="G38" s="375"/>
      <c r="H38" s="375"/>
      <c r="I38" s="375"/>
      <c r="J38" s="378" t="s">
        <v>183</v>
      </c>
      <c r="K38" s="380"/>
      <c r="L38" s="391"/>
      <c r="M38" s="392"/>
      <c r="N38" s="392"/>
      <c r="O38" s="392"/>
      <c r="P38" s="392"/>
      <c r="Q38" s="393"/>
      <c r="R38" s="378" t="s">
        <v>186</v>
      </c>
      <c r="S38" s="380"/>
      <c r="T38" s="391"/>
      <c r="U38" s="392"/>
      <c r="V38" s="392"/>
      <c r="W38" s="392"/>
      <c r="X38" s="392"/>
      <c r="Y38" s="393"/>
    </row>
    <row r="39" spans="1:29" ht="15" customHeight="1">
      <c r="A39" s="461"/>
      <c r="B39" s="462"/>
      <c r="C39" s="462"/>
      <c r="D39" s="462"/>
      <c r="E39" s="463"/>
      <c r="F39" s="375" t="s">
        <v>12</v>
      </c>
      <c r="G39" s="375"/>
      <c r="H39" s="375"/>
      <c r="I39" s="375"/>
      <c r="J39" s="468" t="s">
        <v>138</v>
      </c>
      <c r="K39" s="469"/>
      <c r="L39" s="469"/>
      <c r="M39" s="469"/>
      <c r="N39" s="470"/>
      <c r="O39" s="31" t="s">
        <v>182</v>
      </c>
      <c r="P39" s="446"/>
      <c r="Q39" s="447"/>
      <c r="R39" s="447"/>
      <c r="S39" s="447"/>
      <c r="T39" s="447"/>
      <c r="U39" s="447"/>
      <c r="V39" s="447"/>
      <c r="W39" s="447"/>
      <c r="X39" s="447"/>
      <c r="Y39" s="448"/>
    </row>
    <row r="40" spans="1:29" ht="15" customHeight="1">
      <c r="A40" s="461"/>
      <c r="B40" s="462"/>
      <c r="C40" s="462"/>
      <c r="D40" s="462"/>
      <c r="E40" s="463"/>
      <c r="F40" s="375"/>
      <c r="G40" s="375"/>
      <c r="H40" s="375"/>
      <c r="I40" s="375"/>
      <c r="J40" s="449"/>
      <c r="K40" s="450"/>
      <c r="L40" s="450"/>
      <c r="M40" s="450"/>
      <c r="N40" s="450"/>
      <c r="O40" s="450"/>
      <c r="P40" s="450"/>
      <c r="Q40" s="450"/>
      <c r="R40" s="450"/>
      <c r="S40" s="450"/>
      <c r="T40" s="450"/>
      <c r="U40" s="450"/>
      <c r="V40" s="450"/>
      <c r="W40" s="450"/>
      <c r="X40" s="450"/>
      <c r="Y40" s="451"/>
    </row>
    <row r="41" spans="1:29" ht="15" customHeight="1">
      <c r="A41" s="461"/>
      <c r="B41" s="462"/>
      <c r="C41" s="462"/>
      <c r="D41" s="462"/>
      <c r="E41" s="463"/>
      <c r="F41" s="375"/>
      <c r="G41" s="375"/>
      <c r="H41" s="375"/>
      <c r="I41" s="375"/>
      <c r="J41" s="452"/>
      <c r="K41" s="453"/>
      <c r="L41" s="453"/>
      <c r="M41" s="453"/>
      <c r="N41" s="453"/>
      <c r="O41" s="453"/>
      <c r="P41" s="453"/>
      <c r="Q41" s="453"/>
      <c r="R41" s="453"/>
      <c r="S41" s="453"/>
      <c r="T41" s="453"/>
      <c r="U41" s="453"/>
      <c r="V41" s="453"/>
      <c r="W41" s="453"/>
      <c r="X41" s="453"/>
      <c r="Y41" s="454"/>
    </row>
    <row r="42" spans="1:29">
      <c r="A42" s="461"/>
      <c r="B42" s="462"/>
      <c r="C42" s="462"/>
      <c r="D42" s="462"/>
      <c r="E42" s="463"/>
      <c r="F42" s="375" t="s">
        <v>13</v>
      </c>
      <c r="G42" s="375"/>
      <c r="H42" s="375"/>
      <c r="I42" s="375"/>
      <c r="J42" s="471"/>
      <c r="K42" s="471"/>
      <c r="L42" s="471"/>
      <c r="M42" s="471"/>
      <c r="N42" s="471"/>
      <c r="O42" s="471"/>
      <c r="P42" s="471"/>
      <c r="Q42" s="471"/>
      <c r="R42" s="471"/>
      <c r="S42" s="471"/>
      <c r="T42" s="471"/>
      <c r="U42" s="471"/>
      <c r="V42" s="471"/>
      <c r="W42" s="471"/>
      <c r="X42" s="471"/>
      <c r="Y42" s="471"/>
    </row>
    <row r="43" spans="1:29">
      <c r="A43" s="464"/>
      <c r="B43" s="465"/>
      <c r="C43" s="465"/>
      <c r="D43" s="465"/>
      <c r="E43" s="466"/>
      <c r="F43" s="375" t="s">
        <v>17</v>
      </c>
      <c r="G43" s="375"/>
      <c r="H43" s="375"/>
      <c r="I43" s="375"/>
      <c r="J43" s="383"/>
      <c r="K43" s="383"/>
      <c r="L43" s="383"/>
      <c r="M43" s="383"/>
      <c r="N43" s="383"/>
      <c r="O43" s="383"/>
      <c r="P43" s="383"/>
      <c r="Q43" s="383"/>
      <c r="R43" s="383"/>
      <c r="S43" s="383"/>
      <c r="T43" s="383"/>
      <c r="U43" s="383"/>
      <c r="V43" s="383"/>
      <c r="W43" s="383"/>
      <c r="X43" s="383"/>
      <c r="Y43" s="383"/>
    </row>
    <row r="44" spans="1:29">
      <c r="A44" s="15"/>
      <c r="B44" s="15"/>
      <c r="C44" s="15"/>
      <c r="D44" s="15"/>
      <c r="E44" s="15"/>
      <c r="F44" s="13"/>
      <c r="G44" s="13"/>
      <c r="H44" s="13"/>
      <c r="I44" s="13"/>
      <c r="J44" s="14"/>
      <c r="K44" s="14"/>
      <c r="L44" s="14"/>
      <c r="M44" s="14"/>
      <c r="N44" s="14"/>
      <c r="O44" s="14"/>
      <c r="P44" s="14"/>
      <c r="Q44" s="14"/>
      <c r="R44" s="14"/>
      <c r="S44" s="14"/>
      <c r="T44" s="14"/>
      <c r="U44" s="14"/>
      <c r="V44" s="14"/>
      <c r="W44" s="14"/>
      <c r="X44" s="14"/>
      <c r="Y44" s="14"/>
    </row>
    <row r="45" spans="1:29">
      <c r="A45" s="15"/>
      <c r="B45" s="15"/>
      <c r="C45" s="15"/>
      <c r="D45" s="15"/>
      <c r="E45" s="15"/>
      <c r="F45" s="13"/>
      <c r="G45" s="13"/>
      <c r="H45" s="13"/>
      <c r="I45" s="13"/>
      <c r="J45" s="14"/>
      <c r="K45" s="14"/>
      <c r="L45" s="14"/>
      <c r="M45" s="14"/>
      <c r="N45" s="14"/>
      <c r="O45" s="14"/>
      <c r="P45" s="14"/>
      <c r="Q45" s="14"/>
      <c r="R45" s="14"/>
      <c r="S45" s="14"/>
      <c r="T45" s="14"/>
      <c r="U45" s="14"/>
      <c r="V45" s="14"/>
      <c r="W45" s="14"/>
      <c r="X45" s="14"/>
      <c r="Y45" s="14"/>
    </row>
    <row r="46" spans="1:29" ht="15.75" customHeight="1">
      <c r="A46" s="394" t="s">
        <v>187</v>
      </c>
      <c r="B46" s="394"/>
      <c r="C46" s="394"/>
      <c r="D46" s="394"/>
      <c r="E46" s="394"/>
      <c r="F46" s="394"/>
      <c r="G46" s="394"/>
      <c r="H46" s="394"/>
      <c r="I46" s="394"/>
      <c r="J46" s="394"/>
      <c r="K46" s="394"/>
      <c r="L46" s="394"/>
      <c r="M46" s="394"/>
      <c r="N46" s="394"/>
      <c r="O46" s="394"/>
      <c r="P46" s="394"/>
      <c r="Q46" s="394"/>
      <c r="R46" s="394"/>
      <c r="S46" s="394"/>
      <c r="T46" s="394"/>
      <c r="U46" s="394"/>
      <c r="V46" s="394"/>
      <c r="W46" s="394"/>
      <c r="X46" s="394"/>
      <c r="Y46" s="394"/>
    </row>
    <row r="47" spans="1:29">
      <c r="A47" s="375" t="s">
        <v>14</v>
      </c>
      <c r="B47" s="375"/>
      <c r="C47" s="375"/>
      <c r="D47" s="375"/>
      <c r="E47" s="375"/>
      <c r="F47" s="467"/>
      <c r="G47" s="467"/>
      <c r="H47" s="467"/>
      <c r="I47" s="467"/>
      <c r="J47" s="467"/>
      <c r="K47" s="467"/>
      <c r="L47" s="467"/>
      <c r="M47" s="467"/>
      <c r="N47" s="467"/>
      <c r="O47" s="467"/>
      <c r="P47" s="467"/>
      <c r="Q47" s="467"/>
      <c r="R47" s="467"/>
      <c r="S47" s="467"/>
      <c r="T47" s="467"/>
      <c r="U47" s="467"/>
      <c r="V47" s="467"/>
      <c r="W47" s="467"/>
      <c r="X47" s="467"/>
      <c r="Y47" s="467"/>
    </row>
    <row r="48" spans="1:29">
      <c r="A48" s="375" t="s">
        <v>16</v>
      </c>
      <c r="B48" s="375"/>
      <c r="C48" s="375"/>
      <c r="D48" s="375"/>
      <c r="E48" s="375"/>
      <c r="F48" s="467"/>
      <c r="G48" s="467"/>
      <c r="H48" s="467"/>
      <c r="I48" s="467"/>
      <c r="J48" s="467"/>
      <c r="K48" s="467"/>
      <c r="L48" s="467"/>
      <c r="M48" s="467"/>
      <c r="N48" s="467"/>
      <c r="O48" s="467"/>
      <c r="P48" s="467"/>
      <c r="Q48" s="467"/>
      <c r="R48" s="467"/>
      <c r="S48" s="467"/>
      <c r="T48" s="467"/>
      <c r="U48" s="467"/>
      <c r="V48" s="467"/>
      <c r="W48" s="467"/>
      <c r="X48" s="467"/>
      <c r="Y48" s="467"/>
    </row>
    <row r="49" spans="1:30">
      <c r="A49" s="375" t="s">
        <v>185</v>
      </c>
      <c r="B49" s="375"/>
      <c r="C49" s="375"/>
      <c r="D49" s="375"/>
      <c r="E49" s="375"/>
      <c r="F49" s="467"/>
      <c r="G49" s="467"/>
      <c r="H49" s="467"/>
      <c r="I49" s="467"/>
      <c r="J49" s="467"/>
      <c r="K49" s="467"/>
      <c r="L49" s="467"/>
      <c r="M49" s="467"/>
      <c r="N49" s="467"/>
      <c r="O49" s="467"/>
      <c r="P49" s="467"/>
      <c r="Q49" s="467"/>
      <c r="R49" s="467"/>
      <c r="S49" s="467"/>
      <c r="T49" s="467"/>
      <c r="U49" s="467"/>
      <c r="V49" s="467"/>
      <c r="W49" s="467"/>
      <c r="X49" s="467"/>
      <c r="Y49" s="467"/>
    </row>
    <row r="50" spans="1:30">
      <c r="A50" s="421" t="s">
        <v>15</v>
      </c>
      <c r="B50" s="375"/>
      <c r="C50" s="375"/>
      <c r="D50" s="375"/>
      <c r="E50" s="375"/>
      <c r="F50" s="468" t="s">
        <v>138</v>
      </c>
      <c r="G50" s="469"/>
      <c r="H50" s="469"/>
      <c r="I50" s="469"/>
      <c r="J50" s="470"/>
      <c r="K50" s="32" t="s">
        <v>182</v>
      </c>
      <c r="L50" s="472"/>
      <c r="M50" s="473"/>
      <c r="N50" s="473"/>
      <c r="O50" s="473"/>
      <c r="P50" s="473"/>
      <c r="Q50" s="473"/>
      <c r="R50" s="473"/>
      <c r="S50" s="473"/>
      <c r="T50" s="473"/>
      <c r="U50" s="473"/>
      <c r="V50" s="473"/>
      <c r="W50" s="473"/>
      <c r="X50" s="473"/>
      <c r="Y50" s="474"/>
    </row>
    <row r="51" spans="1:30">
      <c r="A51" s="421"/>
      <c r="B51" s="375"/>
      <c r="C51" s="375"/>
      <c r="D51" s="375"/>
      <c r="E51" s="375"/>
      <c r="F51" s="449"/>
      <c r="G51" s="450"/>
      <c r="H51" s="450"/>
      <c r="I51" s="450"/>
      <c r="J51" s="450"/>
      <c r="K51" s="450"/>
      <c r="L51" s="450"/>
      <c r="M51" s="450"/>
      <c r="N51" s="450"/>
      <c r="O51" s="450"/>
      <c r="P51" s="450"/>
      <c r="Q51" s="450"/>
      <c r="R51" s="450"/>
      <c r="S51" s="450"/>
      <c r="T51" s="450"/>
      <c r="U51" s="450"/>
      <c r="V51" s="450"/>
      <c r="W51" s="450"/>
      <c r="X51" s="450"/>
      <c r="Y51" s="451"/>
    </row>
    <row r="52" spans="1:30">
      <c r="A52" s="375"/>
      <c r="B52" s="375"/>
      <c r="C52" s="375"/>
      <c r="D52" s="375"/>
      <c r="E52" s="375"/>
      <c r="F52" s="452"/>
      <c r="G52" s="453"/>
      <c r="H52" s="453"/>
      <c r="I52" s="453"/>
      <c r="J52" s="453"/>
      <c r="K52" s="453"/>
      <c r="L52" s="453"/>
      <c r="M52" s="453"/>
      <c r="N52" s="453"/>
      <c r="O52" s="453"/>
      <c r="P52" s="453"/>
      <c r="Q52" s="453"/>
      <c r="R52" s="453"/>
      <c r="S52" s="453"/>
      <c r="T52" s="453"/>
      <c r="U52" s="453"/>
      <c r="V52" s="453"/>
      <c r="W52" s="453"/>
      <c r="X52" s="453"/>
      <c r="Y52" s="454"/>
      <c r="AC52" s="20" t="s">
        <v>168</v>
      </c>
      <c r="AD52" s="20" t="s">
        <v>169</v>
      </c>
    </row>
    <row r="53" spans="1:30" ht="15.75" customHeight="1">
      <c r="A53" s="461" t="s">
        <v>167</v>
      </c>
      <c r="B53" s="462"/>
      <c r="C53" s="462"/>
      <c r="D53" s="462"/>
      <c r="E53" s="463"/>
      <c r="F53" s="421" t="s">
        <v>251</v>
      </c>
      <c r="G53" s="375"/>
      <c r="H53" s="375"/>
      <c r="I53" s="375"/>
      <c r="J53" s="475" t="s">
        <v>434</v>
      </c>
      <c r="K53" s="475"/>
      <c r="L53" s="475"/>
      <c r="M53" s="475"/>
      <c r="N53" s="475"/>
      <c r="O53" s="475"/>
      <c r="P53" s="475"/>
      <c r="Q53" s="475"/>
      <c r="R53" s="375" t="s">
        <v>168</v>
      </c>
      <c r="S53" s="375"/>
      <c r="T53" s="415" t="s">
        <v>577</v>
      </c>
      <c r="U53" s="415"/>
      <c r="V53" s="375" t="s">
        <v>169</v>
      </c>
      <c r="W53" s="375"/>
      <c r="X53" s="415" t="s">
        <v>577</v>
      </c>
      <c r="Y53" s="415"/>
      <c r="AA53" s="24"/>
      <c r="AB53" s="20" t="s">
        <v>220</v>
      </c>
      <c r="AC53" s="20" t="str">
        <f t="shared" ref="AC53:AC55" si="0">T53</f>
        <v>□</v>
      </c>
      <c r="AD53" s="20" t="str">
        <f t="shared" ref="AD53:AD55" si="1">X53</f>
        <v>□</v>
      </c>
    </row>
    <row r="54" spans="1:30">
      <c r="A54" s="461"/>
      <c r="B54" s="462"/>
      <c r="C54" s="462"/>
      <c r="D54" s="462"/>
      <c r="E54" s="463"/>
      <c r="F54" s="375" t="s">
        <v>247</v>
      </c>
      <c r="G54" s="375"/>
      <c r="H54" s="375"/>
      <c r="I54" s="375"/>
      <c r="J54" s="475" t="s">
        <v>434</v>
      </c>
      <c r="K54" s="475"/>
      <c r="L54" s="475"/>
      <c r="M54" s="475"/>
      <c r="N54" s="475"/>
      <c r="O54" s="475"/>
      <c r="P54" s="475"/>
      <c r="Q54" s="475"/>
      <c r="R54" s="375" t="s">
        <v>168</v>
      </c>
      <c r="S54" s="375"/>
      <c r="T54" s="415" t="s">
        <v>577</v>
      </c>
      <c r="U54" s="415"/>
      <c r="V54" s="375" t="s">
        <v>169</v>
      </c>
      <c r="W54" s="375"/>
      <c r="X54" s="415" t="s">
        <v>577</v>
      </c>
      <c r="Y54" s="415"/>
      <c r="AA54" s="24"/>
      <c r="AB54" s="20" t="s">
        <v>422</v>
      </c>
      <c r="AC54" s="20" t="str">
        <f t="shared" si="0"/>
        <v>□</v>
      </c>
      <c r="AD54" s="20" t="str">
        <f t="shared" si="1"/>
        <v>□</v>
      </c>
    </row>
    <row r="55" spans="1:30">
      <c r="A55" s="464"/>
      <c r="B55" s="465"/>
      <c r="C55" s="465"/>
      <c r="D55" s="465"/>
      <c r="E55" s="466"/>
      <c r="F55" s="375" t="s">
        <v>421</v>
      </c>
      <c r="G55" s="375"/>
      <c r="H55" s="375"/>
      <c r="I55" s="375"/>
      <c r="J55" s="475" t="s">
        <v>434</v>
      </c>
      <c r="K55" s="475"/>
      <c r="L55" s="475"/>
      <c r="M55" s="475"/>
      <c r="N55" s="475"/>
      <c r="O55" s="475"/>
      <c r="P55" s="475"/>
      <c r="Q55" s="475"/>
      <c r="R55" s="375" t="s">
        <v>168</v>
      </c>
      <c r="S55" s="375"/>
      <c r="T55" s="415" t="s">
        <v>577</v>
      </c>
      <c r="U55" s="415"/>
      <c r="V55" s="375" t="s">
        <v>169</v>
      </c>
      <c r="W55" s="375"/>
      <c r="X55" s="415" t="s">
        <v>577</v>
      </c>
      <c r="Y55" s="415"/>
      <c r="AA55" s="25"/>
      <c r="AB55" s="20" t="s">
        <v>423</v>
      </c>
      <c r="AC55" s="20" t="str">
        <f t="shared" si="0"/>
        <v>□</v>
      </c>
      <c r="AD55" s="20" t="str">
        <f t="shared" si="1"/>
        <v>□</v>
      </c>
    </row>
    <row r="56" spans="1:30">
      <c r="A56" s="16"/>
      <c r="B56" s="16"/>
      <c r="C56" s="16"/>
      <c r="D56" s="16"/>
      <c r="E56" s="16"/>
      <c r="F56" s="13"/>
      <c r="G56" s="13"/>
      <c r="H56" s="14"/>
      <c r="I56" s="14"/>
      <c r="J56" s="14"/>
      <c r="K56" s="14"/>
      <c r="L56" s="14"/>
      <c r="M56" s="14"/>
      <c r="N56" s="14"/>
      <c r="O56" s="14"/>
      <c r="P56" s="14"/>
      <c r="Q56" s="14"/>
      <c r="R56" s="14"/>
      <c r="S56" s="14"/>
      <c r="T56" s="14"/>
      <c r="U56" s="14"/>
      <c r="V56" s="14"/>
      <c r="W56" s="14"/>
      <c r="X56" s="14"/>
      <c r="Y56" s="14"/>
    </row>
    <row r="57" spans="1:30">
      <c r="A57" s="16"/>
      <c r="B57" s="16"/>
      <c r="C57" s="16"/>
      <c r="D57" s="16"/>
      <c r="E57" s="16"/>
      <c r="F57" s="13"/>
      <c r="G57" s="13"/>
      <c r="H57" s="14"/>
      <c r="I57" s="14"/>
      <c r="J57" s="14"/>
      <c r="K57" s="14"/>
      <c r="L57" s="14"/>
      <c r="M57" s="14"/>
      <c r="N57" s="14"/>
      <c r="O57" s="14"/>
      <c r="P57" s="14"/>
      <c r="Q57" s="14"/>
      <c r="R57" s="14"/>
      <c r="S57" s="14"/>
      <c r="T57" s="14"/>
      <c r="U57" s="14"/>
      <c r="V57" s="14"/>
      <c r="W57" s="14"/>
      <c r="X57" s="14"/>
      <c r="Y57" s="14"/>
    </row>
    <row r="58" spans="1:30">
      <c r="A58" s="16"/>
      <c r="B58" s="16"/>
      <c r="C58" s="16"/>
      <c r="D58" s="16"/>
      <c r="E58" s="16"/>
      <c r="F58" s="13"/>
      <c r="G58" s="13"/>
      <c r="H58" s="14"/>
      <c r="I58" s="14"/>
      <c r="J58" s="14"/>
      <c r="K58" s="14"/>
      <c r="L58" s="14"/>
      <c r="M58" s="14"/>
      <c r="N58" s="14"/>
      <c r="O58" s="14"/>
      <c r="P58" s="14"/>
      <c r="Q58" s="14"/>
      <c r="R58" s="14"/>
      <c r="S58" s="14"/>
      <c r="T58" s="14"/>
      <c r="U58" s="14"/>
      <c r="V58" s="14"/>
      <c r="W58" s="14"/>
      <c r="X58" s="14"/>
      <c r="Y58" s="14"/>
    </row>
    <row r="59" spans="1:30">
      <c r="A59" s="16"/>
      <c r="B59" s="16"/>
      <c r="C59" s="16"/>
      <c r="D59" s="16"/>
      <c r="E59" s="16"/>
      <c r="F59" s="13"/>
      <c r="G59" s="13"/>
      <c r="H59" s="14"/>
      <c r="I59" s="14"/>
      <c r="J59" s="14"/>
      <c r="K59" s="14"/>
      <c r="L59" s="14"/>
      <c r="M59" s="14"/>
      <c r="N59" s="14"/>
      <c r="O59" s="14"/>
      <c r="P59" s="14"/>
      <c r="Q59" s="14"/>
      <c r="R59" s="14"/>
      <c r="S59" s="14"/>
      <c r="T59" s="14"/>
      <c r="U59" s="14"/>
      <c r="V59" s="14"/>
      <c r="W59" s="14"/>
      <c r="X59" s="14"/>
      <c r="Y59" s="14"/>
    </row>
    <row r="60" spans="1:30">
      <c r="A60" s="16"/>
      <c r="B60" s="16"/>
      <c r="C60" s="16"/>
      <c r="D60" s="16"/>
      <c r="E60" s="16"/>
      <c r="F60" s="13"/>
      <c r="G60" s="13"/>
      <c r="H60" s="14"/>
      <c r="I60" s="14"/>
      <c r="J60" s="14"/>
      <c r="K60" s="14"/>
      <c r="L60" s="14"/>
      <c r="M60" s="14"/>
      <c r="N60" s="14"/>
      <c r="O60" s="14"/>
      <c r="P60" s="14"/>
      <c r="Q60" s="14"/>
      <c r="R60" s="14"/>
      <c r="S60" s="14"/>
      <c r="T60" s="14"/>
      <c r="U60" s="14"/>
      <c r="V60" s="14"/>
      <c r="W60" s="14"/>
      <c r="X60" s="14"/>
      <c r="Y60" s="14"/>
    </row>
    <row r="61" spans="1:30">
      <c r="A61" s="16"/>
      <c r="B61" s="16"/>
      <c r="C61" s="16"/>
      <c r="D61" s="16"/>
      <c r="E61" s="16"/>
      <c r="F61" s="13"/>
      <c r="G61" s="13"/>
      <c r="H61" s="14"/>
      <c r="I61" s="14"/>
      <c r="J61" s="14"/>
      <c r="K61" s="14"/>
      <c r="L61" s="14"/>
      <c r="M61" s="14"/>
      <c r="N61" s="14"/>
      <c r="O61" s="14"/>
      <c r="P61" s="14"/>
      <c r="Q61" s="14"/>
      <c r="R61" s="14"/>
      <c r="S61" s="14"/>
      <c r="T61" s="14"/>
      <c r="U61" s="14"/>
      <c r="V61" s="14"/>
      <c r="W61" s="14"/>
      <c r="X61" s="14"/>
      <c r="Y61" s="14"/>
    </row>
    <row r="62" spans="1:30">
      <c r="A62" s="16"/>
      <c r="B62" s="16"/>
      <c r="C62" s="16"/>
      <c r="D62" s="16"/>
      <c r="E62" s="16"/>
      <c r="F62" s="13"/>
      <c r="G62" s="13"/>
      <c r="H62" s="14"/>
      <c r="I62" s="14"/>
      <c r="J62" s="14"/>
      <c r="K62" s="14"/>
      <c r="L62" s="14"/>
      <c r="M62" s="14"/>
      <c r="N62" s="14"/>
      <c r="O62" s="14"/>
      <c r="P62" s="14"/>
      <c r="Q62" s="14"/>
      <c r="R62" s="14"/>
      <c r="S62" s="14"/>
      <c r="T62" s="14"/>
      <c r="U62" s="14"/>
      <c r="V62" s="14"/>
      <c r="W62" s="14"/>
      <c r="X62" s="14"/>
      <c r="Y62" s="14"/>
    </row>
    <row r="63" spans="1:30">
      <c r="A63" s="16"/>
      <c r="B63" s="16"/>
      <c r="C63" s="16"/>
      <c r="D63" s="16"/>
      <c r="E63" s="16"/>
      <c r="F63" s="13"/>
      <c r="G63" s="13"/>
      <c r="H63" s="14"/>
      <c r="I63" s="14"/>
      <c r="J63" s="14"/>
      <c r="K63" s="14"/>
      <c r="L63" s="14"/>
      <c r="M63" s="14"/>
      <c r="N63" s="14"/>
      <c r="O63" s="14"/>
      <c r="P63" s="14"/>
      <c r="Q63" s="14"/>
      <c r="R63" s="14"/>
      <c r="S63" s="14"/>
      <c r="T63" s="14"/>
      <c r="U63" s="14"/>
      <c r="V63" s="14"/>
      <c r="W63" s="14"/>
      <c r="X63" s="14"/>
      <c r="Y63" s="14"/>
    </row>
  </sheetData>
  <sheetProtection algorithmName="SHA-512" hashValue="b1Yqv1/PXwrluRyDrjfqQNRxq+RlLpR/M7lWTmRH7b/G7yLyfTrxfuHfNTJ9xHlrM1vptHW5XXc/0zwqha9v7Q==" saltValue="BCyC125bDO0uBYb62JcEoA==" spinCount="100000" sheet="1" formatCells="0" formatColumns="0" formatRows="0"/>
  <mergeCells count="96">
    <mergeCell ref="V55:W55"/>
    <mergeCell ref="X55:Y55"/>
    <mergeCell ref="X53:Y53"/>
    <mergeCell ref="F54:I54"/>
    <mergeCell ref="J54:Q54"/>
    <mergeCell ref="R54:S54"/>
    <mergeCell ref="T54:U54"/>
    <mergeCell ref="V54:W54"/>
    <mergeCell ref="X54:Y54"/>
    <mergeCell ref="V53:W53"/>
    <mergeCell ref="A53:E55"/>
    <mergeCell ref="F53:I53"/>
    <mergeCell ref="J53:Q53"/>
    <mergeCell ref="R53:S53"/>
    <mergeCell ref="T53:U53"/>
    <mergeCell ref="F55:I55"/>
    <mergeCell ref="J55:Q55"/>
    <mergeCell ref="R55:S55"/>
    <mergeCell ref="T55:U55"/>
    <mergeCell ref="A48:E48"/>
    <mergeCell ref="F48:Y48"/>
    <mergeCell ref="A49:E49"/>
    <mergeCell ref="F49:Y49"/>
    <mergeCell ref="A50:E52"/>
    <mergeCell ref="F50:J50"/>
    <mergeCell ref="L50:Y50"/>
    <mergeCell ref="F51:Y52"/>
    <mergeCell ref="A47:E47"/>
    <mergeCell ref="F47:Y47"/>
    <mergeCell ref="F38:I38"/>
    <mergeCell ref="J38:K38"/>
    <mergeCell ref="L38:Q38"/>
    <mergeCell ref="R38:S38"/>
    <mergeCell ref="T38:Y38"/>
    <mergeCell ref="F39:I41"/>
    <mergeCell ref="J39:N39"/>
    <mergeCell ref="P39:Y39"/>
    <mergeCell ref="J40:Y41"/>
    <mergeCell ref="F42:I42"/>
    <mergeCell ref="J42:Y42"/>
    <mergeCell ref="F43:I43"/>
    <mergeCell ref="J43:Y43"/>
    <mergeCell ref="A46:Y46"/>
    <mergeCell ref="A33:E43"/>
    <mergeCell ref="F33:I33"/>
    <mergeCell ref="J33:K33"/>
    <mergeCell ref="L33:Q33"/>
    <mergeCell ref="R33:S33"/>
    <mergeCell ref="F37:I37"/>
    <mergeCell ref="J37:Y37"/>
    <mergeCell ref="T33:Y33"/>
    <mergeCell ref="F34:I35"/>
    <mergeCell ref="J34:Y35"/>
    <mergeCell ref="F36:I36"/>
    <mergeCell ref="J36:Y36"/>
    <mergeCell ref="A30:E32"/>
    <mergeCell ref="F30:I30"/>
    <mergeCell ref="J30:Y30"/>
    <mergeCell ref="F31:I31"/>
    <mergeCell ref="J31:Y31"/>
    <mergeCell ref="F32:I32"/>
    <mergeCell ref="J32:K32"/>
    <mergeCell ref="L32:Q32"/>
    <mergeCell ref="R32:S32"/>
    <mergeCell ref="T32:Y32"/>
    <mergeCell ref="A27:E29"/>
    <mergeCell ref="F27:I27"/>
    <mergeCell ref="J27:Y27"/>
    <mergeCell ref="F28:I28"/>
    <mergeCell ref="J28:Y28"/>
    <mergeCell ref="F29:I29"/>
    <mergeCell ref="J29:K29"/>
    <mergeCell ref="L29:Q29"/>
    <mergeCell ref="R29:S29"/>
    <mergeCell ref="T29:Y29"/>
    <mergeCell ref="A19:Y19"/>
    <mergeCell ref="A20:E26"/>
    <mergeCell ref="F20:I21"/>
    <mergeCell ref="J20:Y21"/>
    <mergeCell ref="F22:I24"/>
    <mergeCell ref="J22:N22"/>
    <mergeCell ref="P22:Y22"/>
    <mergeCell ref="J23:Y24"/>
    <mergeCell ref="F25:I25"/>
    <mergeCell ref="J25:Y25"/>
    <mergeCell ref="F26:I26"/>
    <mergeCell ref="J26:Q26"/>
    <mergeCell ref="R26:V26"/>
    <mergeCell ref="W26:Y26"/>
    <mergeCell ref="C17:D17"/>
    <mergeCell ref="E17:O17"/>
    <mergeCell ref="A1:Y1"/>
    <mergeCell ref="A2:Y2"/>
    <mergeCell ref="A15:Y15"/>
    <mergeCell ref="A16:B16"/>
    <mergeCell ref="C16:Y16"/>
  </mergeCells>
  <phoneticPr fontId="15"/>
  <dataValidations count="1">
    <dataValidation type="list" allowBlank="1" showInputMessage="1" showErrorMessage="1" sqref="C17:D17 J33:K33 R33:S33 T53:U55 X53:Y55" xr:uid="{E916E430-1A8B-4540-9888-4A5868C17B8B}">
      <formula1>"□,■"</formula1>
    </dataValidation>
  </dataValidations>
  <pageMargins left="0.70866141732283472" right="0.31496062992125984" top="0.74803149606299213" bottom="0.35433070866141736" header="0.31496062992125984" footer="0.31496062992125984"/>
  <pageSetup paperSize="9" scale="86" orientation="portrait" r:id="rId1"/>
  <headerFooter>
    <oddFooter>&amp;Lsf07Hb2_f2_r1</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8481" r:id="rId4" name="Check Box 1">
              <controlPr defaultSize="0" autoFill="0" autoLine="0" autoPict="0">
                <anchor moveWithCells="1">
                  <from>
                    <xdr:col>0</xdr:col>
                    <xdr:colOff>146050</xdr:colOff>
                    <xdr:row>106</xdr:row>
                    <xdr:rowOff>184150</xdr:rowOff>
                  </from>
                  <to>
                    <xdr:col>1</xdr:col>
                    <xdr:colOff>152400</xdr:colOff>
                    <xdr:row>108</xdr:row>
                    <xdr:rowOff>31750</xdr:rowOff>
                  </to>
                </anchor>
              </controlPr>
            </control>
          </mc:Choice>
        </mc:AlternateContent>
        <mc:AlternateContent xmlns:mc="http://schemas.openxmlformats.org/markup-compatibility/2006">
          <mc:Choice Requires="x14">
            <control shapeId="148482" r:id="rId5" name="Check Box 2">
              <controlPr defaultSize="0" autoFill="0" autoLine="0" autoPict="0">
                <anchor moveWithCells="1">
                  <from>
                    <xdr:col>3</xdr:col>
                    <xdr:colOff>114300</xdr:colOff>
                    <xdr:row>92</xdr:row>
                    <xdr:rowOff>190500</xdr:rowOff>
                  </from>
                  <to>
                    <xdr:col>4</xdr:col>
                    <xdr:colOff>127000</xdr:colOff>
                    <xdr:row>94</xdr:row>
                    <xdr:rowOff>69850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8C739-8B61-4159-843D-8DE080C0959A}">
  <sheetPr>
    <tabColor rgb="FFFFFF00"/>
    <pageSetUpPr fitToPage="1"/>
  </sheetPr>
  <dimension ref="A1:AD47"/>
  <sheetViews>
    <sheetView showGridLines="0" view="pageBreakPreview" zoomScaleNormal="100" zoomScaleSheetLayoutView="100" workbookViewId="0">
      <selection activeCell="C17" sqref="C17:Y17"/>
    </sheetView>
  </sheetViews>
  <sheetFormatPr defaultColWidth="3.08203125" defaultRowHeight="15"/>
  <cols>
    <col min="1" max="24" width="3.08203125" style="1"/>
    <col min="25" max="25" width="3.08203125" style="1" customWidth="1"/>
    <col min="26" max="26" width="3.08203125" style="1"/>
    <col min="27" max="27" width="13.08203125" style="1" hidden="1" customWidth="1"/>
    <col min="28" max="29" width="8.58203125" style="1" hidden="1" customWidth="1"/>
    <col min="30" max="30" width="3.08203125" style="1" hidden="1" customWidth="1"/>
    <col min="31" max="32" width="3.08203125" style="1" customWidth="1"/>
    <col min="33" max="16384" width="3.08203125" style="1"/>
  </cols>
  <sheetData>
    <row r="1" spans="1:25">
      <c r="A1" s="438" t="s">
        <v>271</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25" ht="18" customHeight="1">
      <c r="A2" s="394" t="s">
        <v>70</v>
      </c>
      <c r="B2" s="394"/>
      <c r="C2" s="394"/>
      <c r="D2" s="394"/>
      <c r="E2" s="394"/>
      <c r="F2" s="394"/>
      <c r="G2" s="394"/>
      <c r="H2" s="394"/>
      <c r="I2" s="394"/>
      <c r="J2" s="394"/>
      <c r="K2" s="394"/>
      <c r="L2" s="394"/>
      <c r="M2" s="394"/>
      <c r="N2" s="394"/>
      <c r="O2" s="394"/>
      <c r="P2" s="394"/>
      <c r="Q2" s="394"/>
      <c r="R2" s="394"/>
      <c r="S2" s="394"/>
      <c r="T2" s="394"/>
      <c r="U2" s="394"/>
      <c r="V2" s="394"/>
      <c r="W2" s="394"/>
      <c r="X2" s="394"/>
      <c r="Y2" s="394"/>
    </row>
    <row r="3" spans="1:25">
      <c r="A3" s="375">
        <v>1</v>
      </c>
      <c r="B3" s="378" t="s">
        <v>1</v>
      </c>
      <c r="C3" s="379"/>
      <c r="D3" s="379"/>
      <c r="E3" s="379"/>
      <c r="F3" s="379"/>
      <c r="G3" s="379"/>
      <c r="H3" s="379"/>
      <c r="I3" s="478" t="str">
        <f>IF(表紙様式第1別紙!C16="","",表紙様式第1別紙!C16)</f>
        <v/>
      </c>
      <c r="J3" s="478"/>
      <c r="K3" s="478"/>
      <c r="L3" s="478"/>
      <c r="M3" s="478"/>
      <c r="N3" s="478"/>
      <c r="O3" s="478"/>
      <c r="P3" s="478"/>
      <c r="Q3" s="478"/>
      <c r="R3" s="478"/>
      <c r="S3" s="478"/>
      <c r="T3" s="478"/>
      <c r="U3" s="478"/>
      <c r="V3" s="478"/>
      <c r="W3" s="478"/>
      <c r="X3" s="478"/>
      <c r="Y3" s="478"/>
    </row>
    <row r="4" spans="1:25">
      <c r="A4" s="375"/>
      <c r="B4" s="375" t="s">
        <v>103</v>
      </c>
      <c r="C4" s="375"/>
      <c r="D4" s="375"/>
      <c r="E4" s="375"/>
      <c r="F4" s="375"/>
      <c r="G4" s="375"/>
      <c r="H4" s="375"/>
      <c r="I4" s="471"/>
      <c r="J4" s="471"/>
      <c r="K4" s="471"/>
      <c r="L4" s="471"/>
      <c r="M4" s="471"/>
      <c r="N4" s="471"/>
      <c r="O4" s="471"/>
      <c r="P4" s="471"/>
      <c r="Q4" s="471"/>
      <c r="R4" s="471"/>
      <c r="S4" s="471"/>
      <c r="T4" s="471"/>
      <c r="U4" s="471"/>
      <c r="V4" s="471"/>
      <c r="W4" s="471"/>
      <c r="X4" s="471"/>
      <c r="Y4" s="471"/>
    </row>
    <row r="5" spans="1:25">
      <c r="A5" s="375"/>
      <c r="B5" s="421" t="s">
        <v>59</v>
      </c>
      <c r="C5" s="375"/>
      <c r="D5" s="375"/>
      <c r="E5" s="375"/>
      <c r="F5" s="375" t="s">
        <v>41</v>
      </c>
      <c r="G5" s="375"/>
      <c r="H5" s="375"/>
      <c r="I5" s="476"/>
      <c r="J5" s="476"/>
      <c r="K5" s="476"/>
      <c r="L5" s="476"/>
      <c r="M5" s="476"/>
      <c r="N5" s="476"/>
      <c r="O5" s="476"/>
      <c r="P5" s="476"/>
      <c r="Q5" s="476"/>
      <c r="R5" s="476"/>
      <c r="S5" s="476"/>
      <c r="T5" s="476"/>
      <c r="U5" s="476"/>
      <c r="V5" s="476"/>
      <c r="W5" s="476"/>
      <c r="X5" s="476"/>
      <c r="Y5" s="477"/>
    </row>
    <row r="6" spans="1:25">
      <c r="A6" s="375"/>
      <c r="B6" s="375"/>
      <c r="C6" s="375"/>
      <c r="D6" s="375"/>
      <c r="E6" s="375"/>
      <c r="F6" s="375" t="s">
        <v>42</v>
      </c>
      <c r="G6" s="375"/>
      <c r="H6" s="375"/>
      <c r="I6" s="476"/>
      <c r="J6" s="476"/>
      <c r="K6" s="476"/>
      <c r="L6" s="476"/>
      <c r="M6" s="476"/>
      <c r="N6" s="476"/>
      <c r="O6" s="476"/>
      <c r="P6" s="476"/>
      <c r="Q6" s="476"/>
      <c r="R6" s="476"/>
      <c r="S6" s="476"/>
      <c r="T6" s="476"/>
      <c r="U6" s="476"/>
      <c r="V6" s="476"/>
      <c r="W6" s="476"/>
      <c r="X6" s="476"/>
      <c r="Y6" s="477"/>
    </row>
    <row r="7" spans="1:25">
      <c r="A7" s="375"/>
      <c r="B7" s="375"/>
      <c r="C7" s="375"/>
      <c r="D7" s="375"/>
      <c r="E7" s="375"/>
      <c r="F7" s="375" t="s">
        <v>60</v>
      </c>
      <c r="G7" s="375"/>
      <c r="H7" s="375"/>
      <c r="I7" s="375" t="s">
        <v>183</v>
      </c>
      <c r="J7" s="375"/>
      <c r="K7" s="383"/>
      <c r="L7" s="383"/>
      <c r="M7" s="383"/>
      <c r="N7" s="383"/>
      <c r="O7" s="383"/>
      <c r="P7" s="383"/>
      <c r="Q7" s="375" t="s">
        <v>186</v>
      </c>
      <c r="R7" s="375"/>
      <c r="S7" s="383"/>
      <c r="T7" s="383"/>
      <c r="U7" s="383"/>
      <c r="V7" s="383"/>
      <c r="W7" s="383"/>
      <c r="X7" s="383"/>
      <c r="Y7" s="383"/>
    </row>
    <row r="8" spans="1:25">
      <c r="A8" s="375"/>
      <c r="B8" s="375"/>
      <c r="C8" s="375"/>
      <c r="D8" s="375"/>
      <c r="E8" s="375"/>
      <c r="F8" s="375" t="s">
        <v>43</v>
      </c>
      <c r="G8" s="375"/>
      <c r="H8" s="375"/>
      <c r="I8" s="479"/>
      <c r="J8" s="479"/>
      <c r="K8" s="479"/>
      <c r="L8" s="479"/>
      <c r="M8" s="479"/>
      <c r="N8" s="479"/>
      <c r="O8" s="479"/>
      <c r="P8" s="479"/>
      <c r="Q8" s="479"/>
      <c r="R8" s="479"/>
      <c r="S8" s="479"/>
      <c r="T8" s="479"/>
      <c r="U8" s="479"/>
      <c r="V8" s="479"/>
      <c r="W8" s="479"/>
      <c r="X8" s="479"/>
      <c r="Y8" s="480"/>
    </row>
    <row r="9" spans="1:25">
      <c r="A9" s="375"/>
      <c r="B9" s="375"/>
      <c r="C9" s="375"/>
      <c r="D9" s="375"/>
      <c r="E9" s="375"/>
      <c r="F9" s="375" t="s">
        <v>17</v>
      </c>
      <c r="G9" s="375"/>
      <c r="H9" s="375"/>
      <c r="I9" s="391"/>
      <c r="J9" s="392"/>
      <c r="K9" s="392"/>
      <c r="L9" s="392"/>
      <c r="M9" s="392"/>
      <c r="N9" s="392"/>
      <c r="O9" s="392"/>
      <c r="P9" s="392"/>
      <c r="Q9" s="392"/>
      <c r="R9" s="392"/>
      <c r="S9" s="392"/>
      <c r="T9" s="392"/>
      <c r="U9" s="392"/>
      <c r="V9" s="392"/>
      <c r="W9" s="392"/>
      <c r="X9" s="392"/>
      <c r="Y9" s="393"/>
    </row>
    <row r="10" spans="1:25" ht="15.75" customHeight="1">
      <c r="A10" s="375">
        <v>2</v>
      </c>
      <c r="B10" s="378" t="s">
        <v>1</v>
      </c>
      <c r="C10" s="379"/>
      <c r="D10" s="379"/>
      <c r="E10" s="379"/>
      <c r="F10" s="379"/>
      <c r="G10" s="379"/>
      <c r="H10" s="380"/>
      <c r="I10" s="440" t="str">
        <f>IF(表紙様式第1別紙!C17="","",表紙様式第1別紙!C17)</f>
        <v/>
      </c>
      <c r="J10" s="440"/>
      <c r="K10" s="440"/>
      <c r="L10" s="440"/>
      <c r="M10" s="440"/>
      <c r="N10" s="440"/>
      <c r="O10" s="440"/>
      <c r="P10" s="440"/>
      <c r="Q10" s="440"/>
      <c r="R10" s="440"/>
      <c r="S10" s="440"/>
      <c r="T10" s="440"/>
      <c r="U10" s="440"/>
      <c r="V10" s="440"/>
      <c r="W10" s="440"/>
      <c r="X10" s="440"/>
      <c r="Y10" s="440"/>
    </row>
    <row r="11" spans="1:25" ht="15.75" customHeight="1">
      <c r="A11" s="375"/>
      <c r="B11" s="375" t="s">
        <v>103</v>
      </c>
      <c r="C11" s="375"/>
      <c r="D11" s="375"/>
      <c r="E11" s="375"/>
      <c r="F11" s="375"/>
      <c r="G11" s="375"/>
      <c r="H11" s="375"/>
      <c r="I11" s="471"/>
      <c r="J11" s="471"/>
      <c r="K11" s="471"/>
      <c r="L11" s="471"/>
      <c r="M11" s="471"/>
      <c r="N11" s="471"/>
      <c r="O11" s="471"/>
      <c r="P11" s="471"/>
      <c r="Q11" s="471"/>
      <c r="R11" s="471"/>
      <c r="S11" s="471"/>
      <c r="T11" s="471"/>
      <c r="U11" s="471"/>
      <c r="V11" s="471"/>
      <c r="W11" s="471"/>
      <c r="X11" s="471"/>
      <c r="Y11" s="471"/>
    </row>
    <row r="12" spans="1:25">
      <c r="A12" s="375"/>
      <c r="B12" s="421" t="s">
        <v>59</v>
      </c>
      <c r="C12" s="375"/>
      <c r="D12" s="375"/>
      <c r="E12" s="375"/>
      <c r="F12" s="375" t="s">
        <v>41</v>
      </c>
      <c r="G12" s="375"/>
      <c r="H12" s="375"/>
      <c r="I12" s="476"/>
      <c r="J12" s="476"/>
      <c r="K12" s="476"/>
      <c r="L12" s="476"/>
      <c r="M12" s="476"/>
      <c r="N12" s="476"/>
      <c r="O12" s="476"/>
      <c r="P12" s="476"/>
      <c r="Q12" s="476"/>
      <c r="R12" s="476"/>
      <c r="S12" s="476"/>
      <c r="T12" s="476"/>
      <c r="U12" s="476"/>
      <c r="V12" s="476"/>
      <c r="W12" s="476"/>
      <c r="X12" s="476"/>
      <c r="Y12" s="477"/>
    </row>
    <row r="13" spans="1:25">
      <c r="A13" s="375"/>
      <c r="B13" s="375"/>
      <c r="C13" s="375"/>
      <c r="D13" s="375"/>
      <c r="E13" s="375"/>
      <c r="F13" s="375" t="s">
        <v>42</v>
      </c>
      <c r="G13" s="375"/>
      <c r="H13" s="375"/>
      <c r="I13" s="476"/>
      <c r="J13" s="476"/>
      <c r="K13" s="476"/>
      <c r="L13" s="476"/>
      <c r="M13" s="476"/>
      <c r="N13" s="476"/>
      <c r="O13" s="476"/>
      <c r="P13" s="476"/>
      <c r="Q13" s="476"/>
      <c r="R13" s="476"/>
      <c r="S13" s="476"/>
      <c r="T13" s="476"/>
      <c r="U13" s="476"/>
      <c r="V13" s="476"/>
      <c r="W13" s="476"/>
      <c r="X13" s="476"/>
      <c r="Y13" s="477"/>
    </row>
    <row r="14" spans="1:25">
      <c r="A14" s="375"/>
      <c r="B14" s="375"/>
      <c r="C14" s="375"/>
      <c r="D14" s="375"/>
      <c r="E14" s="375"/>
      <c r="F14" s="375" t="s">
        <v>60</v>
      </c>
      <c r="G14" s="375"/>
      <c r="H14" s="375"/>
      <c r="I14" s="375" t="s">
        <v>183</v>
      </c>
      <c r="J14" s="375"/>
      <c r="K14" s="383"/>
      <c r="L14" s="383"/>
      <c r="M14" s="383"/>
      <c r="N14" s="383"/>
      <c r="O14" s="383"/>
      <c r="P14" s="383"/>
      <c r="Q14" s="375" t="s">
        <v>186</v>
      </c>
      <c r="R14" s="375"/>
      <c r="S14" s="383"/>
      <c r="T14" s="383"/>
      <c r="U14" s="383"/>
      <c r="V14" s="383"/>
      <c r="W14" s="383"/>
      <c r="X14" s="383"/>
      <c r="Y14" s="383"/>
    </row>
    <row r="15" spans="1:25">
      <c r="A15" s="375"/>
      <c r="B15" s="375"/>
      <c r="C15" s="375"/>
      <c r="D15" s="375"/>
      <c r="E15" s="375"/>
      <c r="F15" s="375" t="s">
        <v>43</v>
      </c>
      <c r="G15" s="375"/>
      <c r="H15" s="375"/>
      <c r="I15" s="479"/>
      <c r="J15" s="479"/>
      <c r="K15" s="479"/>
      <c r="L15" s="479"/>
      <c r="M15" s="479"/>
      <c r="N15" s="479"/>
      <c r="O15" s="479"/>
      <c r="P15" s="479"/>
      <c r="Q15" s="479"/>
      <c r="R15" s="479"/>
      <c r="S15" s="479"/>
      <c r="T15" s="479"/>
      <c r="U15" s="479"/>
      <c r="V15" s="479"/>
      <c r="W15" s="479"/>
      <c r="X15" s="479"/>
      <c r="Y15" s="480"/>
    </row>
    <row r="16" spans="1:25">
      <c r="A16" s="375"/>
      <c r="B16" s="375"/>
      <c r="C16" s="375"/>
      <c r="D16" s="375"/>
      <c r="E16" s="375"/>
      <c r="F16" s="375" t="s">
        <v>17</v>
      </c>
      <c r="G16" s="375"/>
      <c r="H16" s="375"/>
      <c r="I16" s="476"/>
      <c r="J16" s="476"/>
      <c r="K16" s="476"/>
      <c r="L16" s="476"/>
      <c r="M16" s="476"/>
      <c r="N16" s="476"/>
      <c r="O16" s="476"/>
      <c r="P16" s="476"/>
      <c r="Q16" s="476"/>
      <c r="R16" s="476"/>
      <c r="S16" s="476"/>
      <c r="T16" s="476"/>
      <c r="U16" s="476"/>
      <c r="V16" s="476"/>
      <c r="W16" s="476"/>
      <c r="X16" s="476"/>
      <c r="Y16" s="477"/>
    </row>
    <row r="17" spans="1:25" ht="15.75" customHeight="1">
      <c r="A17" s="375">
        <v>3</v>
      </c>
      <c r="B17" s="378" t="s">
        <v>1</v>
      </c>
      <c r="C17" s="379"/>
      <c r="D17" s="379"/>
      <c r="E17" s="379"/>
      <c r="F17" s="379"/>
      <c r="G17" s="379"/>
      <c r="H17" s="380"/>
      <c r="I17" s="440" t="str">
        <f>IF(表紙様式第1別紙!C18="","",表紙様式第1別紙!C18)</f>
        <v/>
      </c>
      <c r="J17" s="440"/>
      <c r="K17" s="440"/>
      <c r="L17" s="440"/>
      <c r="M17" s="440"/>
      <c r="N17" s="440"/>
      <c r="O17" s="440"/>
      <c r="P17" s="440"/>
      <c r="Q17" s="440"/>
      <c r="R17" s="440"/>
      <c r="S17" s="440"/>
      <c r="T17" s="440"/>
      <c r="U17" s="440"/>
      <c r="V17" s="440"/>
      <c r="W17" s="440"/>
      <c r="X17" s="440"/>
      <c r="Y17" s="441"/>
    </row>
    <row r="18" spans="1:25" ht="15.75" customHeight="1">
      <c r="A18" s="375"/>
      <c r="B18" s="375" t="s">
        <v>103</v>
      </c>
      <c r="C18" s="375"/>
      <c r="D18" s="375"/>
      <c r="E18" s="375"/>
      <c r="F18" s="375"/>
      <c r="G18" s="375"/>
      <c r="H18" s="375"/>
      <c r="I18" s="471"/>
      <c r="J18" s="471"/>
      <c r="K18" s="471"/>
      <c r="L18" s="471"/>
      <c r="M18" s="471"/>
      <c r="N18" s="471"/>
      <c r="O18" s="471"/>
      <c r="P18" s="471"/>
      <c r="Q18" s="471"/>
      <c r="R18" s="471"/>
      <c r="S18" s="471"/>
      <c r="T18" s="471"/>
      <c r="U18" s="471"/>
      <c r="V18" s="471"/>
      <c r="W18" s="471"/>
      <c r="X18" s="471"/>
      <c r="Y18" s="471"/>
    </row>
    <row r="19" spans="1:25" ht="16.5" customHeight="1">
      <c r="A19" s="375"/>
      <c r="B19" s="421" t="s">
        <v>59</v>
      </c>
      <c r="C19" s="375"/>
      <c r="D19" s="375"/>
      <c r="E19" s="375"/>
      <c r="F19" s="375" t="s">
        <v>41</v>
      </c>
      <c r="G19" s="375"/>
      <c r="H19" s="375"/>
      <c r="I19" s="476"/>
      <c r="J19" s="476"/>
      <c r="K19" s="476"/>
      <c r="L19" s="476"/>
      <c r="M19" s="476"/>
      <c r="N19" s="476"/>
      <c r="O19" s="476"/>
      <c r="P19" s="476"/>
      <c r="Q19" s="476"/>
      <c r="R19" s="476"/>
      <c r="S19" s="476"/>
      <c r="T19" s="476"/>
      <c r="U19" s="476"/>
      <c r="V19" s="476"/>
      <c r="W19" s="476"/>
      <c r="X19" s="476"/>
      <c r="Y19" s="477"/>
    </row>
    <row r="20" spans="1:25">
      <c r="A20" s="375"/>
      <c r="B20" s="375"/>
      <c r="C20" s="375"/>
      <c r="D20" s="375"/>
      <c r="E20" s="375"/>
      <c r="F20" s="375" t="s">
        <v>42</v>
      </c>
      <c r="G20" s="375"/>
      <c r="H20" s="375"/>
      <c r="I20" s="476"/>
      <c r="J20" s="476"/>
      <c r="K20" s="476"/>
      <c r="L20" s="476"/>
      <c r="M20" s="476"/>
      <c r="N20" s="476"/>
      <c r="O20" s="476"/>
      <c r="P20" s="476"/>
      <c r="Q20" s="476"/>
      <c r="R20" s="476"/>
      <c r="S20" s="476"/>
      <c r="T20" s="476"/>
      <c r="U20" s="476"/>
      <c r="V20" s="476"/>
      <c r="W20" s="476"/>
      <c r="X20" s="476"/>
      <c r="Y20" s="477"/>
    </row>
    <row r="21" spans="1:25">
      <c r="A21" s="375"/>
      <c r="B21" s="375"/>
      <c r="C21" s="375"/>
      <c r="D21" s="375"/>
      <c r="E21" s="375"/>
      <c r="F21" s="375" t="s">
        <v>60</v>
      </c>
      <c r="G21" s="375"/>
      <c r="H21" s="375"/>
      <c r="I21" s="375" t="s">
        <v>183</v>
      </c>
      <c r="J21" s="375"/>
      <c r="K21" s="383"/>
      <c r="L21" s="383"/>
      <c r="M21" s="383"/>
      <c r="N21" s="383"/>
      <c r="O21" s="383"/>
      <c r="P21" s="383"/>
      <c r="Q21" s="375" t="s">
        <v>186</v>
      </c>
      <c r="R21" s="375"/>
      <c r="S21" s="383"/>
      <c r="T21" s="383"/>
      <c r="U21" s="383"/>
      <c r="V21" s="383"/>
      <c r="W21" s="383"/>
      <c r="X21" s="383"/>
      <c r="Y21" s="383"/>
    </row>
    <row r="22" spans="1:25">
      <c r="A22" s="375"/>
      <c r="B22" s="375"/>
      <c r="C22" s="375"/>
      <c r="D22" s="375"/>
      <c r="E22" s="375"/>
      <c r="F22" s="375" t="s">
        <v>43</v>
      </c>
      <c r="G22" s="375"/>
      <c r="H22" s="375"/>
      <c r="I22" s="479"/>
      <c r="J22" s="479"/>
      <c r="K22" s="479"/>
      <c r="L22" s="479"/>
      <c r="M22" s="479"/>
      <c r="N22" s="479"/>
      <c r="O22" s="479"/>
      <c r="P22" s="479"/>
      <c r="Q22" s="479"/>
      <c r="R22" s="479"/>
      <c r="S22" s="479"/>
      <c r="T22" s="479"/>
      <c r="U22" s="479"/>
      <c r="V22" s="479"/>
      <c r="W22" s="479"/>
      <c r="X22" s="479"/>
      <c r="Y22" s="480"/>
    </row>
    <row r="23" spans="1:25">
      <c r="A23" s="375"/>
      <c r="B23" s="375"/>
      <c r="C23" s="375"/>
      <c r="D23" s="375"/>
      <c r="E23" s="375"/>
      <c r="F23" s="375" t="s">
        <v>17</v>
      </c>
      <c r="G23" s="375"/>
      <c r="H23" s="375"/>
      <c r="I23" s="392"/>
      <c r="J23" s="392"/>
      <c r="K23" s="392"/>
      <c r="L23" s="392"/>
      <c r="M23" s="392"/>
      <c r="N23" s="392"/>
      <c r="O23" s="392"/>
      <c r="P23" s="392"/>
      <c r="Q23" s="392"/>
      <c r="R23" s="392"/>
      <c r="S23" s="392"/>
      <c r="T23" s="392"/>
      <c r="U23" s="392"/>
      <c r="V23" s="392"/>
      <c r="W23" s="392"/>
      <c r="X23" s="392"/>
      <c r="Y23" s="393"/>
    </row>
    <row r="24" spans="1:25">
      <c r="A24" s="375">
        <v>4</v>
      </c>
      <c r="B24" s="378" t="s">
        <v>1</v>
      </c>
      <c r="C24" s="379"/>
      <c r="D24" s="379"/>
      <c r="E24" s="379"/>
      <c r="F24" s="379"/>
      <c r="G24" s="379"/>
      <c r="H24" s="380"/>
      <c r="I24" s="440" t="str">
        <f>IF(表紙様式第1別紙!C19="","",表紙様式第1別紙!C19)</f>
        <v/>
      </c>
      <c r="J24" s="440"/>
      <c r="K24" s="440"/>
      <c r="L24" s="440"/>
      <c r="M24" s="440"/>
      <c r="N24" s="440"/>
      <c r="O24" s="440"/>
      <c r="P24" s="440"/>
      <c r="Q24" s="440"/>
      <c r="R24" s="440"/>
      <c r="S24" s="440"/>
      <c r="T24" s="440"/>
      <c r="U24" s="440"/>
      <c r="V24" s="440"/>
      <c r="W24" s="440"/>
      <c r="X24" s="440"/>
      <c r="Y24" s="441"/>
    </row>
    <row r="25" spans="1:25">
      <c r="A25" s="375"/>
      <c r="B25" s="375" t="s">
        <v>103</v>
      </c>
      <c r="C25" s="375"/>
      <c r="D25" s="375"/>
      <c r="E25" s="375"/>
      <c r="F25" s="375"/>
      <c r="G25" s="375"/>
      <c r="H25" s="375"/>
      <c r="I25" s="471"/>
      <c r="J25" s="471"/>
      <c r="K25" s="471"/>
      <c r="L25" s="471"/>
      <c r="M25" s="471"/>
      <c r="N25" s="471"/>
      <c r="O25" s="471"/>
      <c r="P25" s="471"/>
      <c r="Q25" s="471"/>
      <c r="R25" s="471"/>
      <c r="S25" s="471"/>
      <c r="T25" s="471"/>
      <c r="U25" s="471"/>
      <c r="V25" s="471"/>
      <c r="W25" s="471"/>
      <c r="X25" s="471"/>
      <c r="Y25" s="471"/>
    </row>
    <row r="26" spans="1:25">
      <c r="A26" s="375"/>
      <c r="B26" s="421" t="s">
        <v>59</v>
      </c>
      <c r="C26" s="375"/>
      <c r="D26" s="375"/>
      <c r="E26" s="375"/>
      <c r="F26" s="375" t="s">
        <v>41</v>
      </c>
      <c r="G26" s="375"/>
      <c r="H26" s="375"/>
      <c r="I26" s="476"/>
      <c r="J26" s="476"/>
      <c r="K26" s="476"/>
      <c r="L26" s="476"/>
      <c r="M26" s="476"/>
      <c r="N26" s="476"/>
      <c r="O26" s="476"/>
      <c r="P26" s="476"/>
      <c r="Q26" s="476"/>
      <c r="R26" s="476"/>
      <c r="S26" s="476"/>
      <c r="T26" s="476"/>
      <c r="U26" s="476"/>
      <c r="V26" s="476"/>
      <c r="W26" s="476"/>
      <c r="X26" s="476"/>
      <c r="Y26" s="477"/>
    </row>
    <row r="27" spans="1:25">
      <c r="A27" s="375"/>
      <c r="B27" s="375"/>
      <c r="C27" s="375"/>
      <c r="D27" s="375"/>
      <c r="E27" s="375"/>
      <c r="F27" s="375" t="s">
        <v>42</v>
      </c>
      <c r="G27" s="375"/>
      <c r="H27" s="375"/>
      <c r="I27" s="476"/>
      <c r="J27" s="476"/>
      <c r="K27" s="476"/>
      <c r="L27" s="476"/>
      <c r="M27" s="476"/>
      <c r="N27" s="476"/>
      <c r="O27" s="476"/>
      <c r="P27" s="476"/>
      <c r="Q27" s="476"/>
      <c r="R27" s="476"/>
      <c r="S27" s="476"/>
      <c r="T27" s="476"/>
      <c r="U27" s="476"/>
      <c r="V27" s="476"/>
      <c r="W27" s="476"/>
      <c r="X27" s="476"/>
      <c r="Y27" s="477"/>
    </row>
    <row r="28" spans="1:25">
      <c r="A28" s="375"/>
      <c r="B28" s="375"/>
      <c r="C28" s="375"/>
      <c r="D28" s="375"/>
      <c r="E28" s="375"/>
      <c r="F28" s="375" t="s">
        <v>60</v>
      </c>
      <c r="G28" s="375"/>
      <c r="H28" s="375"/>
      <c r="I28" s="375" t="s">
        <v>1118</v>
      </c>
      <c r="J28" s="375"/>
      <c r="K28" s="383"/>
      <c r="L28" s="383"/>
      <c r="M28" s="383"/>
      <c r="N28" s="383"/>
      <c r="O28" s="383"/>
      <c r="P28" s="383"/>
      <c r="Q28" s="375" t="s">
        <v>186</v>
      </c>
      <c r="R28" s="375"/>
      <c r="S28" s="383"/>
      <c r="T28" s="383"/>
      <c r="U28" s="383"/>
      <c r="V28" s="383"/>
      <c r="W28" s="383"/>
      <c r="X28" s="383"/>
      <c r="Y28" s="383"/>
    </row>
    <row r="29" spans="1:25" ht="15.75" customHeight="1">
      <c r="A29" s="375"/>
      <c r="B29" s="375"/>
      <c r="C29" s="375"/>
      <c r="D29" s="375"/>
      <c r="E29" s="375"/>
      <c r="F29" s="375" t="s">
        <v>43</v>
      </c>
      <c r="G29" s="375"/>
      <c r="H29" s="375"/>
      <c r="I29" s="479"/>
      <c r="J29" s="479"/>
      <c r="K29" s="479"/>
      <c r="L29" s="479"/>
      <c r="M29" s="479"/>
      <c r="N29" s="479"/>
      <c r="O29" s="479"/>
      <c r="P29" s="479"/>
      <c r="Q29" s="479"/>
      <c r="R29" s="479"/>
      <c r="S29" s="479"/>
      <c r="T29" s="479"/>
      <c r="U29" s="479"/>
      <c r="V29" s="479"/>
      <c r="W29" s="479"/>
      <c r="X29" s="479"/>
      <c r="Y29" s="480"/>
    </row>
    <row r="30" spans="1:25">
      <c r="A30" s="375"/>
      <c r="B30" s="375"/>
      <c r="C30" s="375"/>
      <c r="D30" s="375"/>
      <c r="E30" s="375"/>
      <c r="F30" s="375" t="s">
        <v>17</v>
      </c>
      <c r="G30" s="375"/>
      <c r="H30" s="375"/>
      <c r="I30" s="392"/>
      <c r="J30" s="392"/>
      <c r="K30" s="392"/>
      <c r="L30" s="392"/>
      <c r="M30" s="392"/>
      <c r="N30" s="392"/>
      <c r="O30" s="392"/>
      <c r="P30" s="392"/>
      <c r="Q30" s="392"/>
      <c r="R30" s="392"/>
      <c r="S30" s="392"/>
      <c r="T30" s="392"/>
      <c r="U30" s="392"/>
      <c r="V30" s="392"/>
      <c r="W30" s="392"/>
      <c r="X30" s="392"/>
      <c r="Y30" s="393"/>
    </row>
    <row r="31" spans="1:25" ht="15.75" customHeight="1">
      <c r="A31" s="375">
        <v>5</v>
      </c>
      <c r="B31" s="378" t="s">
        <v>1</v>
      </c>
      <c r="C31" s="379"/>
      <c r="D31" s="379"/>
      <c r="E31" s="379"/>
      <c r="F31" s="379"/>
      <c r="G31" s="379"/>
      <c r="H31" s="380"/>
      <c r="I31" s="440" t="str">
        <f>IF(表紙様式第1別紙!C20="","",表紙様式第1別紙!C20)</f>
        <v/>
      </c>
      <c r="J31" s="440"/>
      <c r="K31" s="440"/>
      <c r="L31" s="440"/>
      <c r="M31" s="440"/>
      <c r="N31" s="440"/>
      <c r="O31" s="440"/>
      <c r="P31" s="440"/>
      <c r="Q31" s="440"/>
      <c r="R31" s="440"/>
      <c r="S31" s="440"/>
      <c r="T31" s="440"/>
      <c r="U31" s="440"/>
      <c r="V31" s="440"/>
      <c r="W31" s="440"/>
      <c r="X31" s="440"/>
      <c r="Y31" s="441"/>
    </row>
    <row r="32" spans="1:25" ht="15.75" customHeight="1">
      <c r="A32" s="375"/>
      <c r="B32" s="375" t="s">
        <v>103</v>
      </c>
      <c r="C32" s="375"/>
      <c r="D32" s="375"/>
      <c r="E32" s="375"/>
      <c r="F32" s="375"/>
      <c r="G32" s="375"/>
      <c r="H32" s="375"/>
      <c r="I32" s="471"/>
      <c r="J32" s="471"/>
      <c r="K32" s="471"/>
      <c r="L32" s="471"/>
      <c r="M32" s="471"/>
      <c r="N32" s="471"/>
      <c r="O32" s="471"/>
      <c r="P32" s="471"/>
      <c r="Q32" s="471"/>
      <c r="R32" s="471"/>
      <c r="S32" s="471"/>
      <c r="T32" s="471"/>
      <c r="U32" s="471"/>
      <c r="V32" s="471"/>
      <c r="W32" s="471"/>
      <c r="X32" s="471"/>
      <c r="Y32" s="471"/>
    </row>
    <row r="33" spans="1:29" ht="15.75" customHeight="1">
      <c r="A33" s="375"/>
      <c r="B33" s="421" t="s">
        <v>59</v>
      </c>
      <c r="C33" s="375"/>
      <c r="D33" s="375"/>
      <c r="E33" s="375"/>
      <c r="F33" s="375" t="s">
        <v>41</v>
      </c>
      <c r="G33" s="375"/>
      <c r="H33" s="375"/>
      <c r="I33" s="476"/>
      <c r="J33" s="476"/>
      <c r="K33" s="476"/>
      <c r="L33" s="476"/>
      <c r="M33" s="476"/>
      <c r="N33" s="476"/>
      <c r="O33" s="476"/>
      <c r="P33" s="476"/>
      <c r="Q33" s="476"/>
      <c r="R33" s="476"/>
      <c r="S33" s="476"/>
      <c r="T33" s="476"/>
      <c r="U33" s="476"/>
      <c r="V33" s="476"/>
      <c r="W33" s="476"/>
      <c r="X33" s="476"/>
      <c r="Y33" s="477"/>
    </row>
    <row r="34" spans="1:29">
      <c r="A34" s="375"/>
      <c r="B34" s="375"/>
      <c r="C34" s="375"/>
      <c r="D34" s="375"/>
      <c r="E34" s="375"/>
      <c r="F34" s="375" t="s">
        <v>42</v>
      </c>
      <c r="G34" s="375"/>
      <c r="H34" s="375"/>
      <c r="I34" s="476"/>
      <c r="J34" s="476"/>
      <c r="K34" s="476"/>
      <c r="L34" s="476"/>
      <c r="M34" s="476"/>
      <c r="N34" s="476"/>
      <c r="O34" s="476"/>
      <c r="P34" s="476"/>
      <c r="Q34" s="476"/>
      <c r="R34" s="476"/>
      <c r="S34" s="476"/>
      <c r="T34" s="476"/>
      <c r="U34" s="476"/>
      <c r="V34" s="476"/>
      <c r="W34" s="476"/>
      <c r="X34" s="476"/>
      <c r="Y34" s="477"/>
    </row>
    <row r="35" spans="1:29">
      <c r="A35" s="375"/>
      <c r="B35" s="375"/>
      <c r="C35" s="375"/>
      <c r="D35" s="375"/>
      <c r="E35" s="375"/>
      <c r="F35" s="375" t="s">
        <v>60</v>
      </c>
      <c r="G35" s="375"/>
      <c r="H35" s="375"/>
      <c r="I35" s="375" t="s">
        <v>183</v>
      </c>
      <c r="J35" s="375"/>
      <c r="K35" s="383"/>
      <c r="L35" s="383"/>
      <c r="M35" s="383"/>
      <c r="N35" s="383"/>
      <c r="O35" s="383"/>
      <c r="P35" s="383"/>
      <c r="Q35" s="375" t="s">
        <v>186</v>
      </c>
      <c r="R35" s="375"/>
      <c r="S35" s="383"/>
      <c r="T35" s="383"/>
      <c r="U35" s="383"/>
      <c r="V35" s="383"/>
      <c r="W35" s="383"/>
      <c r="X35" s="383"/>
      <c r="Y35" s="383"/>
    </row>
    <row r="36" spans="1:29" ht="15.75" customHeight="1">
      <c r="A36" s="375"/>
      <c r="B36" s="375"/>
      <c r="C36" s="375"/>
      <c r="D36" s="375"/>
      <c r="E36" s="375"/>
      <c r="F36" s="375" t="s">
        <v>43</v>
      </c>
      <c r="G36" s="375"/>
      <c r="H36" s="375"/>
      <c r="I36" s="479"/>
      <c r="J36" s="479"/>
      <c r="K36" s="479"/>
      <c r="L36" s="479"/>
      <c r="M36" s="479"/>
      <c r="N36" s="479"/>
      <c r="O36" s="479"/>
      <c r="P36" s="479"/>
      <c r="Q36" s="479"/>
      <c r="R36" s="479"/>
      <c r="S36" s="479"/>
      <c r="T36" s="479"/>
      <c r="U36" s="479"/>
      <c r="V36" s="479"/>
      <c r="W36" s="479"/>
      <c r="X36" s="479"/>
      <c r="Y36" s="480"/>
    </row>
    <row r="37" spans="1:29">
      <c r="A37" s="375"/>
      <c r="B37" s="375"/>
      <c r="C37" s="375"/>
      <c r="D37" s="375"/>
      <c r="E37" s="375"/>
      <c r="F37" s="375" t="s">
        <v>17</v>
      </c>
      <c r="G37" s="375"/>
      <c r="H37" s="375"/>
      <c r="I37" s="392"/>
      <c r="J37" s="392"/>
      <c r="K37" s="392"/>
      <c r="L37" s="392"/>
      <c r="M37" s="392"/>
      <c r="N37" s="392"/>
      <c r="O37" s="392"/>
      <c r="P37" s="392"/>
      <c r="Q37" s="392"/>
      <c r="R37" s="392"/>
      <c r="S37" s="392"/>
      <c r="T37" s="392"/>
      <c r="U37" s="392"/>
      <c r="V37" s="392"/>
      <c r="W37" s="392"/>
      <c r="X37" s="392"/>
      <c r="Y37" s="393"/>
      <c r="AB37" s="17" t="s">
        <v>65</v>
      </c>
      <c r="AC37" s="17" t="s">
        <v>221</v>
      </c>
    </row>
    <row r="38" spans="1:29">
      <c r="A38" s="421" t="s">
        <v>61</v>
      </c>
      <c r="B38" s="421"/>
      <c r="C38" s="421"/>
      <c r="D38" s="421"/>
      <c r="E38" s="421"/>
      <c r="F38" s="375" t="s">
        <v>62</v>
      </c>
      <c r="G38" s="375"/>
      <c r="H38" s="375"/>
      <c r="I38" s="415" t="s">
        <v>577</v>
      </c>
      <c r="J38" s="415"/>
      <c r="K38" s="414" t="s">
        <v>65</v>
      </c>
      <c r="L38" s="414"/>
      <c r="M38" s="414"/>
      <c r="N38" s="414"/>
      <c r="O38" s="414"/>
      <c r="P38" s="414"/>
      <c r="Q38" s="415" t="s">
        <v>577</v>
      </c>
      <c r="R38" s="415"/>
      <c r="S38" s="414" t="s">
        <v>66</v>
      </c>
      <c r="T38" s="414"/>
      <c r="U38" s="414"/>
      <c r="V38" s="414"/>
      <c r="W38" s="414"/>
      <c r="X38" s="414"/>
      <c r="Y38" s="414"/>
      <c r="AA38" s="20" t="s">
        <v>171</v>
      </c>
      <c r="AB38" s="20" t="str">
        <f>I38</f>
        <v>□</v>
      </c>
      <c r="AC38" s="20" t="str">
        <f>Q38</f>
        <v>□</v>
      </c>
    </row>
    <row r="39" spans="1:29">
      <c r="A39" s="421"/>
      <c r="B39" s="421"/>
      <c r="C39" s="421"/>
      <c r="D39" s="421"/>
      <c r="E39" s="421"/>
      <c r="F39" s="375" t="s">
        <v>63</v>
      </c>
      <c r="G39" s="375"/>
      <c r="H39" s="375"/>
      <c r="I39" s="383"/>
      <c r="J39" s="383"/>
      <c r="K39" s="383"/>
      <c r="L39" s="383"/>
      <c r="M39" s="383"/>
      <c r="N39" s="383"/>
      <c r="O39" s="383"/>
      <c r="P39" s="383"/>
      <c r="Q39" s="383"/>
      <c r="R39" s="383"/>
      <c r="S39" s="383"/>
      <c r="T39" s="383"/>
      <c r="U39" s="383"/>
      <c r="V39" s="383"/>
      <c r="W39" s="383"/>
      <c r="X39" s="383"/>
      <c r="Y39" s="383"/>
    </row>
    <row r="40" spans="1:29">
      <c r="A40" s="421"/>
      <c r="B40" s="421"/>
      <c r="C40" s="421"/>
      <c r="D40" s="421"/>
      <c r="E40" s="421"/>
      <c r="F40" s="375" t="s">
        <v>41</v>
      </c>
      <c r="G40" s="375"/>
      <c r="H40" s="375"/>
      <c r="I40" s="383"/>
      <c r="J40" s="383"/>
      <c r="K40" s="383"/>
      <c r="L40" s="383"/>
      <c r="M40" s="383"/>
      <c r="N40" s="383"/>
      <c r="O40" s="383"/>
      <c r="P40" s="383"/>
      <c r="Q40" s="383"/>
      <c r="R40" s="383"/>
      <c r="S40" s="383"/>
      <c r="T40" s="383"/>
      <c r="U40" s="383"/>
      <c r="V40" s="383"/>
      <c r="W40" s="383"/>
      <c r="X40" s="383"/>
      <c r="Y40" s="383"/>
    </row>
    <row r="41" spans="1:29">
      <c r="A41" s="421"/>
      <c r="B41" s="421"/>
      <c r="C41" s="421"/>
      <c r="D41" s="421"/>
      <c r="E41" s="421"/>
      <c r="F41" s="375" t="s">
        <v>42</v>
      </c>
      <c r="G41" s="375"/>
      <c r="H41" s="375"/>
      <c r="I41" s="383"/>
      <c r="J41" s="383"/>
      <c r="K41" s="383"/>
      <c r="L41" s="383"/>
      <c r="M41" s="383"/>
      <c r="N41" s="383"/>
      <c r="O41" s="383"/>
      <c r="P41" s="383"/>
      <c r="Q41" s="383"/>
      <c r="R41" s="383"/>
      <c r="S41" s="383"/>
      <c r="T41" s="383"/>
      <c r="U41" s="383"/>
      <c r="V41" s="383"/>
      <c r="W41" s="383"/>
      <c r="X41" s="383"/>
      <c r="Y41" s="383"/>
    </row>
    <row r="42" spans="1:29">
      <c r="A42" s="421"/>
      <c r="B42" s="421"/>
      <c r="C42" s="421"/>
      <c r="D42" s="421"/>
      <c r="E42" s="421"/>
      <c r="F42" s="378" t="s">
        <v>60</v>
      </c>
      <c r="G42" s="379"/>
      <c r="H42" s="380"/>
      <c r="I42" s="375" t="s">
        <v>183</v>
      </c>
      <c r="J42" s="375"/>
      <c r="K42" s="383"/>
      <c r="L42" s="383"/>
      <c r="M42" s="383"/>
      <c r="N42" s="383"/>
      <c r="O42" s="383"/>
      <c r="P42" s="383"/>
      <c r="Q42" s="375" t="s">
        <v>186</v>
      </c>
      <c r="R42" s="375"/>
      <c r="S42" s="383"/>
      <c r="T42" s="383"/>
      <c r="U42" s="383"/>
      <c r="V42" s="383"/>
      <c r="W42" s="383"/>
      <c r="X42" s="383"/>
      <c r="Y42" s="383"/>
    </row>
    <row r="43" spans="1:29" ht="15.75" customHeight="1">
      <c r="A43" s="421"/>
      <c r="B43" s="421"/>
      <c r="C43" s="421"/>
      <c r="D43" s="421"/>
      <c r="E43" s="421"/>
      <c r="F43" s="458" t="s">
        <v>64</v>
      </c>
      <c r="G43" s="459"/>
      <c r="H43" s="460"/>
      <c r="I43" s="378" t="s">
        <v>138</v>
      </c>
      <c r="J43" s="379"/>
      <c r="K43" s="379"/>
      <c r="L43" s="379"/>
      <c r="M43" s="380"/>
      <c r="N43" s="28" t="s">
        <v>182</v>
      </c>
      <c r="O43" s="402"/>
      <c r="P43" s="403"/>
      <c r="Q43" s="403"/>
      <c r="R43" s="403"/>
      <c r="S43" s="403"/>
      <c r="T43" s="403"/>
      <c r="U43" s="403"/>
      <c r="V43" s="403"/>
      <c r="W43" s="403"/>
      <c r="X43" s="403"/>
      <c r="Y43" s="404"/>
    </row>
    <row r="44" spans="1:29" ht="15.75" customHeight="1">
      <c r="A44" s="421"/>
      <c r="B44" s="421"/>
      <c r="C44" s="421"/>
      <c r="D44" s="421"/>
      <c r="E44" s="421"/>
      <c r="F44" s="461"/>
      <c r="G44" s="462"/>
      <c r="H44" s="463"/>
      <c r="I44" s="399"/>
      <c r="J44" s="399"/>
      <c r="K44" s="399"/>
      <c r="L44" s="399"/>
      <c r="M44" s="399"/>
      <c r="N44" s="399"/>
      <c r="O44" s="399"/>
      <c r="P44" s="399"/>
      <c r="Q44" s="399"/>
      <c r="R44" s="399"/>
      <c r="S44" s="399"/>
      <c r="T44" s="399"/>
      <c r="U44" s="399"/>
      <c r="V44" s="399"/>
      <c r="W44" s="399"/>
      <c r="X44" s="399"/>
      <c r="Y44" s="399"/>
    </row>
    <row r="45" spans="1:29">
      <c r="A45" s="421"/>
      <c r="B45" s="421"/>
      <c r="C45" s="421"/>
      <c r="D45" s="421"/>
      <c r="E45" s="421"/>
      <c r="F45" s="464"/>
      <c r="G45" s="465"/>
      <c r="H45" s="466"/>
      <c r="I45" s="399"/>
      <c r="J45" s="399"/>
      <c r="K45" s="399"/>
      <c r="L45" s="399"/>
      <c r="M45" s="399"/>
      <c r="N45" s="399"/>
      <c r="O45" s="399"/>
      <c r="P45" s="399"/>
      <c r="Q45" s="399"/>
      <c r="R45" s="399"/>
      <c r="S45" s="399"/>
      <c r="T45" s="399"/>
      <c r="U45" s="399"/>
      <c r="V45" s="399"/>
      <c r="W45" s="399"/>
      <c r="X45" s="399"/>
      <c r="Y45" s="399"/>
    </row>
    <row r="46" spans="1:29">
      <c r="A46" s="421"/>
      <c r="B46" s="421"/>
      <c r="C46" s="421"/>
      <c r="D46" s="421"/>
      <c r="E46" s="421"/>
      <c r="F46" s="375" t="s">
        <v>43</v>
      </c>
      <c r="G46" s="375"/>
      <c r="H46" s="375"/>
      <c r="I46" s="471"/>
      <c r="J46" s="471"/>
      <c r="K46" s="471"/>
      <c r="L46" s="471"/>
      <c r="M46" s="471"/>
      <c r="N46" s="471"/>
      <c r="O46" s="471"/>
      <c r="P46" s="471"/>
      <c r="Q46" s="471"/>
      <c r="R46" s="471"/>
      <c r="S46" s="471"/>
      <c r="T46" s="471"/>
      <c r="U46" s="471"/>
      <c r="V46" s="471"/>
      <c r="W46" s="471"/>
      <c r="X46" s="471"/>
      <c r="Y46" s="471"/>
    </row>
    <row r="47" spans="1:29">
      <c r="A47" s="421"/>
      <c r="B47" s="421"/>
      <c r="C47" s="421"/>
      <c r="D47" s="421"/>
      <c r="E47" s="421"/>
      <c r="F47" s="375" t="s">
        <v>17</v>
      </c>
      <c r="G47" s="375"/>
      <c r="H47" s="375"/>
      <c r="I47" s="383"/>
      <c r="J47" s="383"/>
      <c r="K47" s="383"/>
      <c r="L47" s="383"/>
      <c r="M47" s="383"/>
      <c r="N47" s="383"/>
      <c r="O47" s="383"/>
      <c r="P47" s="383"/>
      <c r="Q47" s="383"/>
      <c r="R47" s="383"/>
      <c r="S47" s="383"/>
      <c r="T47" s="383"/>
      <c r="U47" s="383"/>
      <c r="V47" s="383"/>
      <c r="W47" s="383"/>
      <c r="X47" s="383"/>
      <c r="Y47" s="383"/>
    </row>
  </sheetData>
  <sheetProtection algorithmName="SHA-512" hashValue="IZ0rDE6N/rdt4XExOerugKKrJ2CPAXvp7E7M6rBIeidM2aPlmbYavnicS97U2ZY3lqu6Yw9bXgZzgPCQ3bS+aA==" saltValue="+GcXI1Nqa3irfFaqvT9DQA==" spinCount="100000" sheet="1" formatCells="0" formatColumns="0" formatRows="0"/>
  <mergeCells count="122">
    <mergeCell ref="F47:H47"/>
    <mergeCell ref="I47:Y47"/>
    <mergeCell ref="F42:H42"/>
    <mergeCell ref="I42:J42"/>
    <mergeCell ref="K42:P42"/>
    <mergeCell ref="Q42:R42"/>
    <mergeCell ref="S42:Y42"/>
    <mergeCell ref="F43:H45"/>
    <mergeCell ref="I43:M43"/>
    <mergeCell ref="O43:Y43"/>
    <mergeCell ref="I44:Y45"/>
    <mergeCell ref="I40:Y40"/>
    <mergeCell ref="F41:H41"/>
    <mergeCell ref="I41:Y41"/>
    <mergeCell ref="F36:H36"/>
    <mergeCell ref="I36:Y36"/>
    <mergeCell ref="F37:H37"/>
    <mergeCell ref="I37:Y37"/>
    <mergeCell ref="F46:H46"/>
    <mergeCell ref="I46:Y46"/>
    <mergeCell ref="A31:A37"/>
    <mergeCell ref="B31:H31"/>
    <mergeCell ref="I31:Y31"/>
    <mergeCell ref="B32:H32"/>
    <mergeCell ref="I32:Y32"/>
    <mergeCell ref="B33:E37"/>
    <mergeCell ref="A38:E47"/>
    <mergeCell ref="F38:H38"/>
    <mergeCell ref="I38:J38"/>
    <mergeCell ref="K38:P38"/>
    <mergeCell ref="Q38:R38"/>
    <mergeCell ref="S38:Y38"/>
    <mergeCell ref="F33:H33"/>
    <mergeCell ref="I33:Y33"/>
    <mergeCell ref="F34:H34"/>
    <mergeCell ref="I34:Y34"/>
    <mergeCell ref="F35:H35"/>
    <mergeCell ref="I35:J35"/>
    <mergeCell ref="K35:P35"/>
    <mergeCell ref="Q35:R35"/>
    <mergeCell ref="S35:Y35"/>
    <mergeCell ref="F39:H39"/>
    <mergeCell ref="I39:Y39"/>
    <mergeCell ref="F40:H40"/>
    <mergeCell ref="A24:A30"/>
    <mergeCell ref="B24:H24"/>
    <mergeCell ref="I24:Y24"/>
    <mergeCell ref="B25:H25"/>
    <mergeCell ref="I25:Y25"/>
    <mergeCell ref="B26:E30"/>
    <mergeCell ref="F26:H26"/>
    <mergeCell ref="I26:Y26"/>
    <mergeCell ref="F27:H27"/>
    <mergeCell ref="I27:Y27"/>
    <mergeCell ref="F28:H28"/>
    <mergeCell ref="I28:J28"/>
    <mergeCell ref="K28:P28"/>
    <mergeCell ref="Q28:R28"/>
    <mergeCell ref="S28:Y28"/>
    <mergeCell ref="F29:H29"/>
    <mergeCell ref="I29:Y29"/>
    <mergeCell ref="F30:H30"/>
    <mergeCell ref="I30:Y30"/>
    <mergeCell ref="A17:A23"/>
    <mergeCell ref="B17:H17"/>
    <mergeCell ref="I17:Y17"/>
    <mergeCell ref="B18:H18"/>
    <mergeCell ref="I18:Y18"/>
    <mergeCell ref="B19:E23"/>
    <mergeCell ref="F19:H19"/>
    <mergeCell ref="I19:Y19"/>
    <mergeCell ref="F20:H20"/>
    <mergeCell ref="I20:Y20"/>
    <mergeCell ref="F21:H21"/>
    <mergeCell ref="I21:J21"/>
    <mergeCell ref="K21:P21"/>
    <mergeCell ref="Q21:R21"/>
    <mergeCell ref="S21:Y21"/>
    <mergeCell ref="F22:H22"/>
    <mergeCell ref="I22:Y22"/>
    <mergeCell ref="F23:H23"/>
    <mergeCell ref="I23:Y23"/>
    <mergeCell ref="A10:A16"/>
    <mergeCell ref="B10:H10"/>
    <mergeCell ref="I10:Y10"/>
    <mergeCell ref="B11:H11"/>
    <mergeCell ref="I11:Y11"/>
    <mergeCell ref="B12:E16"/>
    <mergeCell ref="F12:H12"/>
    <mergeCell ref="I12:Y12"/>
    <mergeCell ref="F13:H13"/>
    <mergeCell ref="I13:Y13"/>
    <mergeCell ref="F14:H14"/>
    <mergeCell ref="I14:J14"/>
    <mergeCell ref="K14:P14"/>
    <mergeCell ref="Q14:R14"/>
    <mergeCell ref="S14:Y14"/>
    <mergeCell ref="F15:H15"/>
    <mergeCell ref="I15:Y15"/>
    <mergeCell ref="F16:H16"/>
    <mergeCell ref="I16:Y16"/>
    <mergeCell ref="F6:H6"/>
    <mergeCell ref="I6:Y6"/>
    <mergeCell ref="F7:H7"/>
    <mergeCell ref="I7:J7"/>
    <mergeCell ref="K7:P7"/>
    <mergeCell ref="Q7:R7"/>
    <mergeCell ref="S7:Y7"/>
    <mergeCell ref="A1:Y1"/>
    <mergeCell ref="A2:Y2"/>
    <mergeCell ref="A3:A9"/>
    <mergeCell ref="B3:H3"/>
    <mergeCell ref="I3:Y3"/>
    <mergeCell ref="B4:H4"/>
    <mergeCell ref="I4:Y4"/>
    <mergeCell ref="B5:E9"/>
    <mergeCell ref="F5:H5"/>
    <mergeCell ref="I5:Y5"/>
    <mergeCell ref="F8:H8"/>
    <mergeCell ref="I8:Y8"/>
    <mergeCell ref="F9:H9"/>
    <mergeCell ref="I9:Y9"/>
  </mergeCells>
  <phoneticPr fontId="15"/>
  <dataValidations count="1">
    <dataValidation type="list" allowBlank="1" showInputMessage="1" showErrorMessage="1" sqref="I38:J38 Q38:R38" xr:uid="{E1E9234C-B30E-49E5-8CA9-021B917E9044}">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45D58-294F-4012-A650-304AF8F1304C}">
  <sheetPr>
    <tabColor rgb="FFFFFF00"/>
    <pageSetUpPr fitToPage="1"/>
  </sheetPr>
  <dimension ref="A1:AE50"/>
  <sheetViews>
    <sheetView showGridLines="0" view="pageBreakPreview" zoomScaleNormal="100" zoomScaleSheetLayoutView="100" workbookViewId="0">
      <selection activeCell="C17" sqref="C17:Y17"/>
    </sheetView>
  </sheetViews>
  <sheetFormatPr defaultColWidth="3.08203125" defaultRowHeight="15"/>
  <cols>
    <col min="1" max="26" width="3.08203125" style="1"/>
    <col min="27" max="27" width="19.5" style="1" hidden="1" customWidth="1"/>
    <col min="28" max="28" width="15.33203125" style="1" hidden="1" customWidth="1"/>
    <col min="29" max="30" width="8.58203125" style="1" hidden="1" customWidth="1"/>
    <col min="31" max="31" width="3.08203125" style="1" hidden="1" customWidth="1"/>
    <col min="32" max="32" width="3.08203125" style="1" customWidth="1"/>
    <col min="33" max="16384" width="3.08203125" style="1"/>
  </cols>
  <sheetData>
    <row r="1" spans="1:30">
      <c r="A1" s="438" t="s">
        <v>271</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30" ht="16.5" customHeight="1">
      <c r="A2" s="431" t="s">
        <v>267</v>
      </c>
      <c r="B2" s="431"/>
      <c r="C2" s="431"/>
      <c r="D2" s="431"/>
      <c r="E2" s="431"/>
      <c r="F2" s="431"/>
      <c r="G2" s="431"/>
      <c r="H2" s="431"/>
      <c r="I2" s="431"/>
      <c r="J2" s="431"/>
      <c r="K2" s="431"/>
      <c r="L2" s="431"/>
      <c r="M2" s="431"/>
      <c r="N2" s="431"/>
      <c r="O2" s="431"/>
      <c r="P2" s="431"/>
      <c r="Q2" s="431"/>
      <c r="R2" s="431"/>
      <c r="S2" s="431"/>
      <c r="T2" s="431"/>
      <c r="U2" s="431"/>
      <c r="V2" s="431"/>
      <c r="W2" s="431"/>
      <c r="X2" s="431"/>
      <c r="Y2" s="431"/>
    </row>
    <row r="3" spans="1:30" ht="16.5" customHeight="1">
      <c r="A3" s="484" t="s">
        <v>280</v>
      </c>
      <c r="B3" s="484"/>
      <c r="C3" s="484"/>
      <c r="D3" s="484"/>
      <c r="E3" s="484"/>
      <c r="F3" s="484"/>
      <c r="G3" s="484"/>
      <c r="H3" s="484"/>
      <c r="I3" s="484"/>
      <c r="J3" s="484"/>
      <c r="K3" s="484"/>
      <c r="L3" s="484"/>
      <c r="M3" s="484"/>
      <c r="N3" s="484"/>
      <c r="O3" s="484"/>
      <c r="P3" s="484"/>
      <c r="Q3" s="484"/>
      <c r="R3" s="484"/>
      <c r="S3" s="484"/>
      <c r="T3" s="484"/>
      <c r="U3" s="484"/>
      <c r="V3" s="484"/>
      <c r="W3" s="484"/>
      <c r="X3" s="484"/>
      <c r="Y3" s="484"/>
    </row>
    <row r="4" spans="1:30" ht="16.5" customHeight="1">
      <c r="A4" s="394" t="s">
        <v>104</v>
      </c>
      <c r="B4" s="394"/>
      <c r="C4" s="394"/>
      <c r="D4" s="394"/>
      <c r="E4" s="394"/>
      <c r="F4" s="394"/>
      <c r="G4" s="394"/>
      <c r="H4" s="394"/>
      <c r="I4" s="394"/>
      <c r="J4" s="394"/>
      <c r="K4" s="394"/>
      <c r="L4" s="394"/>
      <c r="M4" s="394"/>
      <c r="N4" s="394"/>
      <c r="O4" s="394"/>
      <c r="P4" s="394"/>
      <c r="Q4" s="394"/>
      <c r="R4" s="394"/>
      <c r="S4" s="394"/>
      <c r="T4" s="394"/>
      <c r="U4" s="394"/>
      <c r="V4" s="394"/>
      <c r="W4" s="394"/>
      <c r="X4" s="394"/>
      <c r="Y4" s="394"/>
    </row>
    <row r="5" spans="1:30" ht="16.5" customHeight="1">
      <c r="A5" s="384" t="s">
        <v>71</v>
      </c>
      <c r="B5" s="398"/>
      <c r="C5" s="398"/>
      <c r="D5" s="398"/>
      <c r="E5" s="385"/>
      <c r="F5" s="481"/>
      <c r="G5" s="482"/>
      <c r="H5" s="482"/>
      <c r="I5" s="482"/>
      <c r="J5" s="482"/>
      <c r="K5" s="482"/>
      <c r="L5" s="482"/>
      <c r="M5" s="482"/>
      <c r="N5" s="482"/>
      <c r="O5" s="482"/>
      <c r="P5" s="482"/>
      <c r="Q5" s="482"/>
      <c r="R5" s="482"/>
      <c r="S5" s="482"/>
      <c r="T5" s="482"/>
      <c r="U5" s="482"/>
      <c r="V5" s="482"/>
      <c r="W5" s="482"/>
      <c r="X5" s="482"/>
      <c r="Y5" s="483"/>
    </row>
    <row r="6" spans="1:30" ht="16.5" customHeight="1">
      <c r="A6" s="384" t="s">
        <v>14</v>
      </c>
      <c r="B6" s="398"/>
      <c r="C6" s="398"/>
      <c r="D6" s="398"/>
      <c r="E6" s="385"/>
      <c r="F6" s="481"/>
      <c r="G6" s="482"/>
      <c r="H6" s="482"/>
      <c r="I6" s="482"/>
      <c r="J6" s="482"/>
      <c r="K6" s="482"/>
      <c r="L6" s="482"/>
      <c r="M6" s="482"/>
      <c r="N6" s="482"/>
      <c r="O6" s="482"/>
      <c r="P6" s="482"/>
      <c r="Q6" s="482"/>
      <c r="R6" s="482"/>
      <c r="S6" s="482"/>
      <c r="T6" s="482"/>
      <c r="U6" s="482"/>
      <c r="V6" s="482"/>
      <c r="W6" s="482"/>
      <c r="X6" s="482"/>
      <c r="Y6" s="483"/>
    </row>
    <row r="7" spans="1:30" ht="16.5" customHeight="1">
      <c r="A7" s="378" t="s">
        <v>16</v>
      </c>
      <c r="B7" s="379"/>
      <c r="C7" s="379"/>
      <c r="D7" s="379"/>
      <c r="E7" s="380"/>
      <c r="F7" s="391"/>
      <c r="G7" s="392"/>
      <c r="H7" s="392"/>
      <c r="I7" s="392"/>
      <c r="J7" s="392"/>
      <c r="K7" s="392"/>
      <c r="L7" s="392"/>
      <c r="M7" s="392"/>
      <c r="N7" s="392"/>
      <c r="O7" s="392"/>
      <c r="P7" s="392"/>
      <c r="Q7" s="392"/>
      <c r="R7" s="392"/>
      <c r="S7" s="392"/>
      <c r="T7" s="392"/>
      <c r="U7" s="392"/>
      <c r="V7" s="392"/>
      <c r="W7" s="392"/>
      <c r="X7" s="392"/>
      <c r="Y7" s="393"/>
    </row>
    <row r="8" spans="1:30" ht="16.5" customHeight="1">
      <c r="A8" s="384" t="s">
        <v>185</v>
      </c>
      <c r="B8" s="398"/>
      <c r="C8" s="398"/>
      <c r="D8" s="398"/>
      <c r="E8" s="385"/>
      <c r="F8" s="481"/>
      <c r="G8" s="482"/>
      <c r="H8" s="482"/>
      <c r="I8" s="482"/>
      <c r="J8" s="482"/>
      <c r="K8" s="482"/>
      <c r="L8" s="482"/>
      <c r="M8" s="482"/>
      <c r="N8" s="482"/>
      <c r="O8" s="482"/>
      <c r="P8" s="482"/>
      <c r="Q8" s="482"/>
      <c r="R8" s="482"/>
      <c r="S8" s="482"/>
      <c r="T8" s="482"/>
      <c r="U8" s="482"/>
      <c r="V8" s="482"/>
      <c r="W8" s="482"/>
      <c r="X8" s="482"/>
      <c r="Y8" s="483"/>
    </row>
    <row r="9" spans="1:30" s="17" customFormat="1" ht="16.5" customHeight="1">
      <c r="A9" s="421" t="s">
        <v>15</v>
      </c>
      <c r="B9" s="375"/>
      <c r="C9" s="375"/>
      <c r="D9" s="375"/>
      <c r="E9" s="375"/>
      <c r="F9" s="468" t="s">
        <v>138</v>
      </c>
      <c r="G9" s="469"/>
      <c r="H9" s="469"/>
      <c r="I9" s="469"/>
      <c r="J9" s="470"/>
      <c r="K9" s="32" t="s">
        <v>182</v>
      </c>
      <c r="L9" s="485"/>
      <c r="M9" s="485"/>
      <c r="N9" s="485"/>
      <c r="O9" s="485"/>
      <c r="P9" s="485"/>
      <c r="Q9" s="485"/>
      <c r="R9" s="485"/>
      <c r="S9" s="485"/>
      <c r="T9" s="485"/>
      <c r="U9" s="485"/>
      <c r="V9" s="485"/>
      <c r="W9" s="485"/>
      <c r="X9" s="485"/>
      <c r="Y9" s="485"/>
    </row>
    <row r="10" spans="1:30" s="17" customFormat="1" ht="16.5" customHeight="1">
      <c r="A10" s="421"/>
      <c r="B10" s="375"/>
      <c r="C10" s="375"/>
      <c r="D10" s="375"/>
      <c r="E10" s="375"/>
      <c r="F10" s="449"/>
      <c r="G10" s="450"/>
      <c r="H10" s="450"/>
      <c r="I10" s="450"/>
      <c r="J10" s="450"/>
      <c r="K10" s="450"/>
      <c r="L10" s="450"/>
      <c r="M10" s="450"/>
      <c r="N10" s="450"/>
      <c r="O10" s="450"/>
      <c r="P10" s="450"/>
      <c r="Q10" s="450"/>
      <c r="R10" s="450"/>
      <c r="S10" s="450"/>
      <c r="T10" s="450"/>
      <c r="U10" s="450"/>
      <c r="V10" s="450"/>
      <c r="W10" s="450"/>
      <c r="X10" s="450"/>
      <c r="Y10" s="451"/>
    </row>
    <row r="11" spans="1:30" s="17" customFormat="1" ht="16.5" customHeight="1">
      <c r="A11" s="375"/>
      <c r="B11" s="375"/>
      <c r="C11" s="375"/>
      <c r="D11" s="375"/>
      <c r="E11" s="375"/>
      <c r="F11" s="452"/>
      <c r="G11" s="453"/>
      <c r="H11" s="453"/>
      <c r="I11" s="453"/>
      <c r="J11" s="453"/>
      <c r="K11" s="453"/>
      <c r="L11" s="453"/>
      <c r="M11" s="453"/>
      <c r="N11" s="453"/>
      <c r="O11" s="453"/>
      <c r="P11" s="453"/>
      <c r="Q11" s="453"/>
      <c r="R11" s="453"/>
      <c r="S11" s="453"/>
      <c r="T11" s="453"/>
      <c r="U11" s="453"/>
      <c r="V11" s="453"/>
      <c r="W11" s="453"/>
      <c r="X11" s="453"/>
      <c r="Y11" s="454"/>
      <c r="AC11" s="20" t="s">
        <v>168</v>
      </c>
      <c r="AD11" s="20" t="s">
        <v>169</v>
      </c>
    </row>
    <row r="12" spans="1:30" ht="15" customHeight="1">
      <c r="A12" s="461" t="s">
        <v>167</v>
      </c>
      <c r="B12" s="462"/>
      <c r="C12" s="462"/>
      <c r="D12" s="462"/>
      <c r="E12" s="463"/>
      <c r="F12" s="486" t="s">
        <v>247</v>
      </c>
      <c r="G12" s="430"/>
      <c r="H12" s="430"/>
      <c r="I12" s="430"/>
      <c r="J12" s="475" t="s">
        <v>434</v>
      </c>
      <c r="K12" s="475"/>
      <c r="L12" s="475"/>
      <c r="M12" s="475"/>
      <c r="N12" s="475"/>
      <c r="O12" s="475"/>
      <c r="P12" s="475"/>
      <c r="Q12" s="475"/>
      <c r="R12" s="375" t="s">
        <v>168</v>
      </c>
      <c r="S12" s="375"/>
      <c r="T12" s="406" t="s">
        <v>577</v>
      </c>
      <c r="U12" s="407"/>
      <c r="V12" s="375" t="s">
        <v>169</v>
      </c>
      <c r="W12" s="375"/>
      <c r="X12" s="406" t="s">
        <v>577</v>
      </c>
      <c r="Y12" s="407"/>
      <c r="AA12" s="24"/>
      <c r="AB12" s="20" t="s">
        <v>220</v>
      </c>
      <c r="AC12" s="20" t="str">
        <f t="shared" ref="AC12:AC14" si="0">T12</f>
        <v>□</v>
      </c>
      <c r="AD12" s="20" t="str">
        <f t="shared" ref="AD12:AD14" si="1">X12</f>
        <v>□</v>
      </c>
    </row>
    <row r="13" spans="1:30">
      <c r="A13" s="461"/>
      <c r="B13" s="462"/>
      <c r="C13" s="462"/>
      <c r="D13" s="462"/>
      <c r="E13" s="463"/>
      <c r="F13" s="430" t="s">
        <v>421</v>
      </c>
      <c r="G13" s="430"/>
      <c r="H13" s="430"/>
      <c r="I13" s="430"/>
      <c r="J13" s="475" t="s">
        <v>434</v>
      </c>
      <c r="K13" s="475"/>
      <c r="L13" s="475"/>
      <c r="M13" s="475"/>
      <c r="N13" s="475"/>
      <c r="O13" s="475"/>
      <c r="P13" s="475"/>
      <c r="Q13" s="475"/>
      <c r="R13" s="375" t="s">
        <v>168</v>
      </c>
      <c r="S13" s="375"/>
      <c r="T13" s="406" t="s">
        <v>577</v>
      </c>
      <c r="U13" s="407"/>
      <c r="V13" s="375" t="s">
        <v>169</v>
      </c>
      <c r="W13" s="375"/>
      <c r="X13" s="406" t="s">
        <v>577</v>
      </c>
      <c r="Y13" s="407"/>
      <c r="AA13" s="24"/>
      <c r="AB13" s="20" t="s">
        <v>422</v>
      </c>
      <c r="AC13" s="20" t="str">
        <f t="shared" si="0"/>
        <v>□</v>
      </c>
      <c r="AD13" s="20" t="str">
        <f t="shared" si="1"/>
        <v>□</v>
      </c>
    </row>
    <row r="14" spans="1:30">
      <c r="A14" s="464"/>
      <c r="B14" s="465"/>
      <c r="C14" s="465"/>
      <c r="D14" s="465"/>
      <c r="E14" s="466"/>
      <c r="F14" s="430" t="s">
        <v>568</v>
      </c>
      <c r="G14" s="430"/>
      <c r="H14" s="430"/>
      <c r="I14" s="430"/>
      <c r="J14" s="475" t="s">
        <v>434</v>
      </c>
      <c r="K14" s="475"/>
      <c r="L14" s="475"/>
      <c r="M14" s="475"/>
      <c r="N14" s="475"/>
      <c r="O14" s="475"/>
      <c r="P14" s="475"/>
      <c r="Q14" s="475"/>
      <c r="R14" s="375" t="s">
        <v>168</v>
      </c>
      <c r="S14" s="375"/>
      <c r="T14" s="487" t="s">
        <v>577</v>
      </c>
      <c r="U14" s="488"/>
      <c r="V14" s="375" t="s">
        <v>169</v>
      </c>
      <c r="W14" s="375"/>
      <c r="X14" s="487" t="s">
        <v>577</v>
      </c>
      <c r="Y14" s="488"/>
      <c r="AA14" s="25"/>
      <c r="AB14" s="20" t="s">
        <v>423</v>
      </c>
      <c r="AC14" s="20" t="str">
        <f t="shared" si="0"/>
        <v>□</v>
      </c>
      <c r="AD14" s="20" t="str">
        <f t="shared" si="1"/>
        <v>□</v>
      </c>
    </row>
    <row r="15" spans="1:30" ht="16.5" customHeight="1">
      <c r="A15" s="15"/>
      <c r="B15" s="15"/>
      <c r="C15" s="15"/>
      <c r="D15" s="15"/>
      <c r="E15" s="15"/>
      <c r="F15" s="33"/>
      <c r="G15" s="33"/>
      <c r="H15" s="33"/>
      <c r="I15" s="33"/>
      <c r="R15" s="13"/>
      <c r="S15" s="13"/>
      <c r="T15" s="13"/>
      <c r="U15" s="13"/>
      <c r="V15" s="13"/>
      <c r="W15" s="13"/>
      <c r="X15" s="13"/>
      <c r="Y15" s="13"/>
      <c r="AA15" s="17"/>
      <c r="AB15" s="17"/>
      <c r="AC15" s="17"/>
      <c r="AD15" s="17"/>
    </row>
    <row r="16" spans="1:30" ht="16.5" customHeight="1">
      <c r="A16" s="394" t="s">
        <v>105</v>
      </c>
      <c r="B16" s="394"/>
      <c r="C16" s="394"/>
      <c r="D16" s="394"/>
      <c r="E16" s="394"/>
      <c r="F16" s="394"/>
      <c r="G16" s="394"/>
      <c r="H16" s="394"/>
      <c r="I16" s="394"/>
      <c r="J16" s="394"/>
      <c r="K16" s="394"/>
      <c r="L16" s="394"/>
      <c r="M16" s="394"/>
      <c r="N16" s="394"/>
      <c r="O16" s="394"/>
      <c r="P16" s="394"/>
      <c r="Q16" s="394"/>
      <c r="R16" s="394"/>
      <c r="S16" s="394"/>
      <c r="T16" s="394"/>
      <c r="U16" s="394"/>
      <c r="V16" s="394"/>
      <c r="W16" s="394"/>
      <c r="X16" s="394"/>
      <c r="Y16" s="394"/>
    </row>
    <row r="17" spans="1:30" ht="16.5" customHeight="1">
      <c r="A17" s="384" t="s">
        <v>71</v>
      </c>
      <c r="B17" s="398"/>
      <c r="C17" s="398"/>
      <c r="D17" s="398"/>
      <c r="E17" s="385"/>
      <c r="F17" s="481"/>
      <c r="G17" s="482"/>
      <c r="H17" s="482"/>
      <c r="I17" s="482"/>
      <c r="J17" s="482"/>
      <c r="K17" s="482"/>
      <c r="L17" s="482"/>
      <c r="M17" s="482"/>
      <c r="N17" s="482"/>
      <c r="O17" s="482"/>
      <c r="P17" s="482"/>
      <c r="Q17" s="482"/>
      <c r="R17" s="482"/>
      <c r="S17" s="482"/>
      <c r="T17" s="482"/>
      <c r="U17" s="482"/>
      <c r="V17" s="482"/>
      <c r="W17" s="482"/>
      <c r="X17" s="482"/>
      <c r="Y17" s="483"/>
    </row>
    <row r="18" spans="1:30" ht="16.5" customHeight="1">
      <c r="A18" s="384" t="s">
        <v>14</v>
      </c>
      <c r="B18" s="398"/>
      <c r="C18" s="398"/>
      <c r="D18" s="398"/>
      <c r="E18" s="385"/>
      <c r="F18" s="481"/>
      <c r="G18" s="482"/>
      <c r="H18" s="482"/>
      <c r="I18" s="482"/>
      <c r="J18" s="482"/>
      <c r="K18" s="482"/>
      <c r="L18" s="482"/>
      <c r="M18" s="482"/>
      <c r="N18" s="482"/>
      <c r="O18" s="482"/>
      <c r="P18" s="482"/>
      <c r="Q18" s="482"/>
      <c r="R18" s="482"/>
      <c r="S18" s="482"/>
      <c r="T18" s="482"/>
      <c r="U18" s="482"/>
      <c r="V18" s="482"/>
      <c r="W18" s="482"/>
      <c r="X18" s="482"/>
      <c r="Y18" s="483"/>
    </row>
    <row r="19" spans="1:30" ht="16.5" customHeight="1">
      <c r="A19" s="378" t="s">
        <v>16</v>
      </c>
      <c r="B19" s="379"/>
      <c r="C19" s="379"/>
      <c r="D19" s="379"/>
      <c r="E19" s="380"/>
      <c r="F19" s="391"/>
      <c r="G19" s="392"/>
      <c r="H19" s="392"/>
      <c r="I19" s="392"/>
      <c r="J19" s="392"/>
      <c r="K19" s="392"/>
      <c r="L19" s="392"/>
      <c r="M19" s="392"/>
      <c r="N19" s="392"/>
      <c r="O19" s="392"/>
      <c r="P19" s="392"/>
      <c r="Q19" s="392"/>
      <c r="R19" s="392"/>
      <c r="S19" s="392"/>
      <c r="T19" s="392"/>
      <c r="U19" s="392"/>
      <c r="V19" s="392"/>
      <c r="W19" s="392"/>
      <c r="X19" s="392"/>
      <c r="Y19" s="393"/>
    </row>
    <row r="20" spans="1:30" ht="16.5" customHeight="1">
      <c r="A20" s="384" t="s">
        <v>185</v>
      </c>
      <c r="B20" s="398"/>
      <c r="C20" s="398"/>
      <c r="D20" s="398"/>
      <c r="E20" s="385"/>
      <c r="F20" s="481"/>
      <c r="G20" s="482"/>
      <c r="H20" s="482"/>
      <c r="I20" s="482"/>
      <c r="J20" s="482"/>
      <c r="K20" s="482"/>
      <c r="L20" s="482"/>
      <c r="M20" s="482"/>
      <c r="N20" s="482"/>
      <c r="O20" s="482"/>
      <c r="P20" s="482"/>
      <c r="Q20" s="482"/>
      <c r="R20" s="482"/>
      <c r="S20" s="482"/>
      <c r="T20" s="482"/>
      <c r="U20" s="482"/>
      <c r="V20" s="482"/>
      <c r="W20" s="482"/>
      <c r="X20" s="482"/>
      <c r="Y20" s="483"/>
    </row>
    <row r="21" spans="1:30" ht="16.5" customHeight="1">
      <c r="A21" s="421" t="s">
        <v>15</v>
      </c>
      <c r="B21" s="375"/>
      <c r="C21" s="375"/>
      <c r="D21" s="375"/>
      <c r="E21" s="375"/>
      <c r="F21" s="468" t="s">
        <v>138</v>
      </c>
      <c r="G21" s="469"/>
      <c r="H21" s="469"/>
      <c r="I21" s="469"/>
      <c r="J21" s="470"/>
      <c r="K21" s="32" t="s">
        <v>182</v>
      </c>
      <c r="L21" s="485"/>
      <c r="M21" s="485"/>
      <c r="N21" s="485"/>
      <c r="O21" s="485"/>
      <c r="P21" s="485"/>
      <c r="Q21" s="485"/>
      <c r="R21" s="485"/>
      <c r="S21" s="485"/>
      <c r="T21" s="485"/>
      <c r="U21" s="485"/>
      <c r="V21" s="485"/>
      <c r="W21" s="485"/>
      <c r="X21" s="485"/>
      <c r="Y21" s="485"/>
    </row>
    <row r="22" spans="1:30" ht="16.5" customHeight="1">
      <c r="A22" s="421"/>
      <c r="B22" s="375"/>
      <c r="C22" s="375"/>
      <c r="D22" s="375"/>
      <c r="E22" s="375"/>
      <c r="F22" s="449"/>
      <c r="G22" s="450"/>
      <c r="H22" s="450"/>
      <c r="I22" s="450"/>
      <c r="J22" s="450"/>
      <c r="K22" s="450"/>
      <c r="L22" s="450"/>
      <c r="M22" s="450"/>
      <c r="N22" s="450"/>
      <c r="O22" s="450"/>
      <c r="P22" s="450"/>
      <c r="Q22" s="450"/>
      <c r="R22" s="450"/>
      <c r="S22" s="450"/>
      <c r="T22" s="450"/>
      <c r="U22" s="450"/>
      <c r="V22" s="450"/>
      <c r="W22" s="450"/>
      <c r="X22" s="450"/>
      <c r="Y22" s="451"/>
    </row>
    <row r="23" spans="1:30" ht="16.5" customHeight="1">
      <c r="A23" s="375"/>
      <c r="B23" s="375"/>
      <c r="C23" s="375"/>
      <c r="D23" s="375"/>
      <c r="E23" s="375"/>
      <c r="F23" s="452"/>
      <c r="G23" s="453"/>
      <c r="H23" s="453"/>
      <c r="I23" s="453"/>
      <c r="J23" s="453"/>
      <c r="K23" s="453"/>
      <c r="L23" s="453"/>
      <c r="M23" s="453"/>
      <c r="N23" s="453"/>
      <c r="O23" s="453"/>
      <c r="P23" s="453"/>
      <c r="Q23" s="453"/>
      <c r="R23" s="453"/>
      <c r="S23" s="453"/>
      <c r="T23" s="453"/>
      <c r="U23" s="453"/>
      <c r="V23" s="453"/>
      <c r="W23" s="453"/>
      <c r="X23" s="453"/>
      <c r="Y23" s="454"/>
      <c r="AA23" s="17"/>
      <c r="AB23" s="17"/>
      <c r="AC23" s="20" t="s">
        <v>168</v>
      </c>
      <c r="AD23" s="20" t="s">
        <v>169</v>
      </c>
    </row>
    <row r="24" spans="1:30" ht="16.5" customHeight="1">
      <c r="A24" s="461" t="s">
        <v>167</v>
      </c>
      <c r="B24" s="462"/>
      <c r="C24" s="462"/>
      <c r="D24" s="462"/>
      <c r="E24" s="463"/>
      <c r="F24" s="486" t="s">
        <v>247</v>
      </c>
      <c r="G24" s="430"/>
      <c r="H24" s="430"/>
      <c r="I24" s="430"/>
      <c r="J24" s="475" t="s">
        <v>434</v>
      </c>
      <c r="K24" s="475"/>
      <c r="L24" s="475"/>
      <c r="M24" s="475"/>
      <c r="N24" s="475"/>
      <c r="O24" s="475"/>
      <c r="P24" s="475"/>
      <c r="Q24" s="475"/>
      <c r="R24" s="375" t="s">
        <v>168</v>
      </c>
      <c r="S24" s="375"/>
      <c r="T24" s="406" t="s">
        <v>577</v>
      </c>
      <c r="U24" s="407"/>
      <c r="V24" s="375" t="s">
        <v>169</v>
      </c>
      <c r="W24" s="375"/>
      <c r="X24" s="406" t="s">
        <v>577</v>
      </c>
      <c r="Y24" s="407"/>
      <c r="AA24" s="24"/>
      <c r="AB24" s="20" t="s">
        <v>220</v>
      </c>
      <c r="AC24" s="20" t="str">
        <f t="shared" ref="AC24:AC26" si="2">T24</f>
        <v>□</v>
      </c>
      <c r="AD24" s="20" t="str">
        <f t="shared" ref="AD24:AD26" si="3">X24</f>
        <v>□</v>
      </c>
    </row>
    <row r="25" spans="1:30">
      <c r="A25" s="461"/>
      <c r="B25" s="462"/>
      <c r="C25" s="462"/>
      <c r="D25" s="462"/>
      <c r="E25" s="463"/>
      <c r="F25" s="430" t="s">
        <v>421</v>
      </c>
      <c r="G25" s="430"/>
      <c r="H25" s="430"/>
      <c r="I25" s="430"/>
      <c r="J25" s="475" t="s">
        <v>434</v>
      </c>
      <c r="K25" s="475"/>
      <c r="L25" s="475"/>
      <c r="M25" s="475"/>
      <c r="N25" s="475"/>
      <c r="O25" s="475"/>
      <c r="P25" s="475"/>
      <c r="Q25" s="475"/>
      <c r="R25" s="375" t="s">
        <v>168</v>
      </c>
      <c r="S25" s="375"/>
      <c r="T25" s="406" t="s">
        <v>577</v>
      </c>
      <c r="U25" s="407"/>
      <c r="V25" s="375" t="s">
        <v>169</v>
      </c>
      <c r="W25" s="375"/>
      <c r="X25" s="406" t="s">
        <v>577</v>
      </c>
      <c r="Y25" s="407"/>
      <c r="AA25" s="24"/>
      <c r="AB25" s="20" t="s">
        <v>422</v>
      </c>
      <c r="AC25" s="20" t="str">
        <f t="shared" si="2"/>
        <v>□</v>
      </c>
      <c r="AD25" s="20" t="str">
        <f t="shared" si="3"/>
        <v>□</v>
      </c>
    </row>
    <row r="26" spans="1:30">
      <c r="A26" s="464"/>
      <c r="B26" s="465"/>
      <c r="C26" s="465"/>
      <c r="D26" s="465"/>
      <c r="E26" s="466"/>
      <c r="F26" s="430" t="s">
        <v>568</v>
      </c>
      <c r="G26" s="430"/>
      <c r="H26" s="430"/>
      <c r="I26" s="430"/>
      <c r="J26" s="475" t="s">
        <v>434</v>
      </c>
      <c r="K26" s="475"/>
      <c r="L26" s="475"/>
      <c r="M26" s="475"/>
      <c r="N26" s="475"/>
      <c r="O26" s="475"/>
      <c r="P26" s="475"/>
      <c r="Q26" s="475"/>
      <c r="R26" s="375" t="s">
        <v>168</v>
      </c>
      <c r="S26" s="375"/>
      <c r="T26" s="487" t="s">
        <v>577</v>
      </c>
      <c r="U26" s="488"/>
      <c r="V26" s="375" t="s">
        <v>169</v>
      </c>
      <c r="W26" s="375"/>
      <c r="X26" s="487" t="s">
        <v>577</v>
      </c>
      <c r="Y26" s="488"/>
      <c r="AA26" s="25"/>
      <c r="AB26" s="20" t="s">
        <v>423</v>
      </c>
      <c r="AC26" s="20" t="str">
        <f t="shared" si="2"/>
        <v>□</v>
      </c>
      <c r="AD26" s="20" t="str">
        <f t="shared" si="3"/>
        <v>□</v>
      </c>
    </row>
    <row r="27" spans="1:30">
      <c r="A27" s="15"/>
      <c r="B27" s="15"/>
      <c r="C27" s="15"/>
      <c r="D27" s="15"/>
      <c r="E27" s="15"/>
      <c r="F27" s="13"/>
      <c r="G27" s="13"/>
      <c r="H27" s="13"/>
      <c r="I27" s="13"/>
      <c r="J27" s="127"/>
      <c r="K27" s="127"/>
      <c r="L27" s="127"/>
      <c r="M27" s="127"/>
      <c r="N27" s="127"/>
      <c r="O27" s="127"/>
      <c r="P27" s="127"/>
      <c r="Q27" s="127"/>
      <c r="R27" s="13"/>
      <c r="S27" s="13"/>
      <c r="T27" s="13"/>
      <c r="U27" s="13"/>
      <c r="V27" s="13"/>
      <c r="W27" s="13"/>
      <c r="X27" s="13"/>
      <c r="Y27" s="13"/>
      <c r="AA27" s="17"/>
      <c r="AB27" s="17"/>
      <c r="AC27" s="17"/>
      <c r="AD27" s="17"/>
    </row>
    <row r="28" spans="1:30" ht="16.5" customHeight="1">
      <c r="A28" s="394" t="s">
        <v>106</v>
      </c>
      <c r="B28" s="394"/>
      <c r="C28" s="394"/>
      <c r="D28" s="394"/>
      <c r="E28" s="394"/>
      <c r="F28" s="394"/>
      <c r="G28" s="394"/>
      <c r="H28" s="394"/>
      <c r="I28" s="394"/>
      <c r="J28" s="394"/>
      <c r="K28" s="394"/>
      <c r="L28" s="394"/>
      <c r="M28" s="394"/>
      <c r="N28" s="394"/>
      <c r="O28" s="394"/>
      <c r="P28" s="394"/>
      <c r="Q28" s="394"/>
      <c r="R28" s="394"/>
      <c r="S28" s="394"/>
      <c r="T28" s="394"/>
      <c r="U28" s="394"/>
      <c r="V28" s="394"/>
      <c r="W28" s="394"/>
      <c r="X28" s="394"/>
      <c r="Y28" s="394"/>
    </row>
    <row r="29" spans="1:30">
      <c r="A29" s="384" t="s">
        <v>71</v>
      </c>
      <c r="B29" s="398"/>
      <c r="C29" s="398"/>
      <c r="D29" s="398"/>
      <c r="E29" s="385"/>
      <c r="F29" s="481"/>
      <c r="G29" s="482"/>
      <c r="H29" s="482"/>
      <c r="I29" s="482"/>
      <c r="J29" s="482"/>
      <c r="K29" s="482"/>
      <c r="L29" s="482"/>
      <c r="M29" s="482"/>
      <c r="N29" s="482"/>
      <c r="O29" s="482"/>
      <c r="P29" s="482"/>
      <c r="Q29" s="482"/>
      <c r="R29" s="482"/>
      <c r="S29" s="482"/>
      <c r="T29" s="482"/>
      <c r="U29" s="482"/>
      <c r="V29" s="482"/>
      <c r="W29" s="482"/>
      <c r="X29" s="482"/>
      <c r="Y29" s="483"/>
    </row>
    <row r="30" spans="1:30">
      <c r="A30" s="384" t="s">
        <v>14</v>
      </c>
      <c r="B30" s="398"/>
      <c r="C30" s="398"/>
      <c r="D30" s="398"/>
      <c r="E30" s="385"/>
      <c r="F30" s="481"/>
      <c r="G30" s="482"/>
      <c r="H30" s="482"/>
      <c r="I30" s="482"/>
      <c r="J30" s="482"/>
      <c r="K30" s="482"/>
      <c r="L30" s="482"/>
      <c r="M30" s="482"/>
      <c r="N30" s="482"/>
      <c r="O30" s="482"/>
      <c r="P30" s="482"/>
      <c r="Q30" s="482"/>
      <c r="R30" s="482"/>
      <c r="S30" s="482"/>
      <c r="T30" s="482"/>
      <c r="U30" s="482"/>
      <c r="V30" s="482"/>
      <c r="W30" s="482"/>
      <c r="X30" s="482"/>
      <c r="Y30" s="483"/>
    </row>
    <row r="31" spans="1:30">
      <c r="A31" s="378" t="s">
        <v>16</v>
      </c>
      <c r="B31" s="379"/>
      <c r="C31" s="379"/>
      <c r="D31" s="379"/>
      <c r="E31" s="380"/>
      <c r="F31" s="391"/>
      <c r="G31" s="392"/>
      <c r="H31" s="392"/>
      <c r="I31" s="392"/>
      <c r="J31" s="392"/>
      <c r="K31" s="392"/>
      <c r="L31" s="392"/>
      <c r="M31" s="392"/>
      <c r="N31" s="392"/>
      <c r="O31" s="392"/>
      <c r="P31" s="392"/>
      <c r="Q31" s="392"/>
      <c r="R31" s="392"/>
      <c r="S31" s="392"/>
      <c r="T31" s="392"/>
      <c r="U31" s="392"/>
      <c r="V31" s="392"/>
      <c r="W31" s="392"/>
      <c r="X31" s="392"/>
      <c r="Y31" s="393"/>
    </row>
    <row r="32" spans="1:30">
      <c r="A32" s="384" t="s">
        <v>185</v>
      </c>
      <c r="B32" s="398"/>
      <c r="C32" s="398"/>
      <c r="D32" s="398"/>
      <c r="E32" s="385"/>
      <c r="F32" s="481"/>
      <c r="G32" s="482"/>
      <c r="H32" s="482"/>
      <c r="I32" s="482"/>
      <c r="J32" s="482"/>
      <c r="K32" s="482"/>
      <c r="L32" s="482"/>
      <c r="M32" s="482"/>
      <c r="N32" s="482"/>
      <c r="O32" s="482"/>
      <c r="P32" s="482"/>
      <c r="Q32" s="482"/>
      <c r="R32" s="482"/>
      <c r="S32" s="482"/>
      <c r="T32" s="482"/>
      <c r="U32" s="482"/>
      <c r="V32" s="482"/>
      <c r="W32" s="482"/>
      <c r="X32" s="482"/>
      <c r="Y32" s="483"/>
    </row>
    <row r="33" spans="1:30">
      <c r="A33" s="421" t="s">
        <v>15</v>
      </c>
      <c r="B33" s="375"/>
      <c r="C33" s="375"/>
      <c r="D33" s="375"/>
      <c r="E33" s="375"/>
      <c r="F33" s="468" t="s">
        <v>138</v>
      </c>
      <c r="G33" s="469"/>
      <c r="H33" s="469"/>
      <c r="I33" s="469"/>
      <c r="J33" s="470"/>
      <c r="K33" s="32" t="s">
        <v>182</v>
      </c>
      <c r="L33" s="485"/>
      <c r="M33" s="485"/>
      <c r="N33" s="485"/>
      <c r="O33" s="485"/>
      <c r="P33" s="485"/>
      <c r="Q33" s="485"/>
      <c r="R33" s="485"/>
      <c r="S33" s="485"/>
      <c r="T33" s="485"/>
      <c r="U33" s="485"/>
      <c r="V33" s="485"/>
      <c r="W33" s="485"/>
      <c r="X33" s="485"/>
      <c r="Y33" s="485"/>
    </row>
    <row r="34" spans="1:30">
      <c r="A34" s="421"/>
      <c r="B34" s="375"/>
      <c r="C34" s="375"/>
      <c r="D34" s="375"/>
      <c r="E34" s="375"/>
      <c r="F34" s="449"/>
      <c r="G34" s="450"/>
      <c r="H34" s="450"/>
      <c r="I34" s="450"/>
      <c r="J34" s="450"/>
      <c r="K34" s="450"/>
      <c r="L34" s="450"/>
      <c r="M34" s="450"/>
      <c r="N34" s="450"/>
      <c r="O34" s="450"/>
      <c r="P34" s="450"/>
      <c r="Q34" s="450"/>
      <c r="R34" s="450"/>
      <c r="S34" s="450"/>
      <c r="T34" s="450"/>
      <c r="U34" s="450"/>
      <c r="V34" s="450"/>
      <c r="W34" s="450"/>
      <c r="X34" s="450"/>
      <c r="Y34" s="451"/>
    </row>
    <row r="35" spans="1:30">
      <c r="A35" s="375"/>
      <c r="B35" s="375"/>
      <c r="C35" s="375"/>
      <c r="D35" s="375"/>
      <c r="E35" s="375"/>
      <c r="F35" s="452"/>
      <c r="G35" s="453"/>
      <c r="H35" s="453"/>
      <c r="I35" s="453"/>
      <c r="J35" s="453"/>
      <c r="K35" s="453"/>
      <c r="L35" s="453"/>
      <c r="M35" s="453"/>
      <c r="N35" s="453"/>
      <c r="O35" s="453"/>
      <c r="P35" s="453"/>
      <c r="Q35" s="453"/>
      <c r="R35" s="453"/>
      <c r="S35" s="453"/>
      <c r="T35" s="453"/>
      <c r="U35" s="453"/>
      <c r="V35" s="453"/>
      <c r="W35" s="453"/>
      <c r="X35" s="453"/>
      <c r="Y35" s="454"/>
      <c r="AA35" s="17"/>
      <c r="AB35" s="17"/>
      <c r="AC35" s="20" t="s">
        <v>168</v>
      </c>
      <c r="AD35" s="20" t="s">
        <v>169</v>
      </c>
    </row>
    <row r="36" spans="1:30" ht="15.75" customHeight="1">
      <c r="A36" s="461" t="s">
        <v>167</v>
      </c>
      <c r="B36" s="462"/>
      <c r="C36" s="462"/>
      <c r="D36" s="462"/>
      <c r="E36" s="463"/>
      <c r="F36" s="486" t="s">
        <v>247</v>
      </c>
      <c r="G36" s="430"/>
      <c r="H36" s="430"/>
      <c r="I36" s="430"/>
      <c r="J36" s="475" t="s">
        <v>434</v>
      </c>
      <c r="K36" s="475"/>
      <c r="L36" s="475"/>
      <c r="M36" s="475"/>
      <c r="N36" s="475"/>
      <c r="O36" s="475"/>
      <c r="P36" s="475"/>
      <c r="Q36" s="475"/>
      <c r="R36" s="375" t="s">
        <v>168</v>
      </c>
      <c r="S36" s="375"/>
      <c r="T36" s="406" t="s">
        <v>577</v>
      </c>
      <c r="U36" s="407"/>
      <c r="V36" s="375" t="s">
        <v>169</v>
      </c>
      <c r="W36" s="375"/>
      <c r="X36" s="406" t="s">
        <v>577</v>
      </c>
      <c r="Y36" s="407"/>
      <c r="AA36" s="24"/>
      <c r="AB36" s="20" t="s">
        <v>220</v>
      </c>
      <c r="AC36" s="20" t="str">
        <f t="shared" ref="AC36:AC38" si="4">T36</f>
        <v>□</v>
      </c>
      <c r="AD36" s="20" t="str">
        <f t="shared" ref="AD36:AD38" si="5">X36</f>
        <v>□</v>
      </c>
    </row>
    <row r="37" spans="1:30">
      <c r="A37" s="461"/>
      <c r="B37" s="462"/>
      <c r="C37" s="462"/>
      <c r="D37" s="462"/>
      <c r="E37" s="463"/>
      <c r="F37" s="430" t="s">
        <v>421</v>
      </c>
      <c r="G37" s="430"/>
      <c r="H37" s="430"/>
      <c r="I37" s="430"/>
      <c r="J37" s="475" t="s">
        <v>434</v>
      </c>
      <c r="K37" s="475"/>
      <c r="L37" s="475"/>
      <c r="M37" s="475"/>
      <c r="N37" s="475"/>
      <c r="O37" s="475"/>
      <c r="P37" s="475"/>
      <c r="Q37" s="475"/>
      <c r="R37" s="375" t="s">
        <v>168</v>
      </c>
      <c r="S37" s="375"/>
      <c r="T37" s="406" t="s">
        <v>577</v>
      </c>
      <c r="U37" s="407"/>
      <c r="V37" s="375" t="s">
        <v>169</v>
      </c>
      <c r="W37" s="375"/>
      <c r="X37" s="406" t="s">
        <v>577</v>
      </c>
      <c r="Y37" s="407"/>
      <c r="AA37" s="24"/>
      <c r="AB37" s="20" t="s">
        <v>422</v>
      </c>
      <c r="AC37" s="20" t="str">
        <f t="shared" si="4"/>
        <v>□</v>
      </c>
      <c r="AD37" s="20" t="str">
        <f t="shared" si="5"/>
        <v>□</v>
      </c>
    </row>
    <row r="38" spans="1:30">
      <c r="A38" s="464"/>
      <c r="B38" s="465"/>
      <c r="C38" s="465"/>
      <c r="D38" s="465"/>
      <c r="E38" s="466"/>
      <c r="F38" s="430" t="s">
        <v>568</v>
      </c>
      <c r="G38" s="430"/>
      <c r="H38" s="430"/>
      <c r="I38" s="430"/>
      <c r="J38" s="475" t="s">
        <v>434</v>
      </c>
      <c r="K38" s="475"/>
      <c r="L38" s="475"/>
      <c r="M38" s="475"/>
      <c r="N38" s="475"/>
      <c r="O38" s="475"/>
      <c r="P38" s="475"/>
      <c r="Q38" s="475"/>
      <c r="R38" s="375" t="s">
        <v>168</v>
      </c>
      <c r="S38" s="375"/>
      <c r="T38" s="487" t="s">
        <v>577</v>
      </c>
      <c r="U38" s="488"/>
      <c r="V38" s="375" t="s">
        <v>169</v>
      </c>
      <c r="W38" s="375"/>
      <c r="X38" s="487" t="s">
        <v>577</v>
      </c>
      <c r="Y38" s="488"/>
      <c r="AA38" s="25"/>
      <c r="AB38" s="20" t="s">
        <v>423</v>
      </c>
      <c r="AC38" s="20" t="str">
        <f t="shared" si="4"/>
        <v>□</v>
      </c>
      <c r="AD38" s="20" t="str">
        <f t="shared" si="5"/>
        <v>□</v>
      </c>
    </row>
    <row r="39" spans="1:30">
      <c r="A39" s="15"/>
      <c r="B39" s="15"/>
      <c r="C39" s="15"/>
      <c r="D39" s="15"/>
      <c r="E39" s="15"/>
      <c r="F39" s="33"/>
      <c r="G39" s="33"/>
      <c r="H39" s="33"/>
      <c r="I39" s="33"/>
      <c r="R39" s="13"/>
      <c r="S39" s="13"/>
      <c r="T39" s="13"/>
      <c r="U39" s="13"/>
      <c r="V39" s="13"/>
      <c r="W39" s="13"/>
      <c r="X39" s="13"/>
      <c r="Y39" s="13"/>
      <c r="AA39" s="17"/>
      <c r="AB39" s="17"/>
      <c r="AC39" s="17"/>
      <c r="AD39" s="17"/>
    </row>
    <row r="40" spans="1:30">
      <c r="A40" s="394" t="s">
        <v>107</v>
      </c>
      <c r="B40" s="394"/>
      <c r="C40" s="394"/>
      <c r="D40" s="394"/>
      <c r="E40" s="394"/>
      <c r="F40" s="394"/>
      <c r="G40" s="394"/>
      <c r="H40" s="394"/>
      <c r="I40" s="394"/>
      <c r="J40" s="394"/>
      <c r="K40" s="394"/>
      <c r="L40" s="394"/>
      <c r="M40" s="394"/>
      <c r="N40" s="394"/>
      <c r="O40" s="394"/>
      <c r="P40" s="394"/>
      <c r="Q40" s="394"/>
      <c r="R40" s="394"/>
      <c r="S40" s="394"/>
      <c r="T40" s="394"/>
      <c r="U40" s="394"/>
      <c r="V40" s="394"/>
      <c r="W40" s="394"/>
      <c r="X40" s="394"/>
      <c r="Y40" s="394"/>
    </row>
    <row r="41" spans="1:30">
      <c r="A41" s="384" t="s">
        <v>71</v>
      </c>
      <c r="B41" s="398"/>
      <c r="C41" s="398"/>
      <c r="D41" s="398"/>
      <c r="E41" s="385"/>
      <c r="F41" s="481"/>
      <c r="G41" s="482"/>
      <c r="H41" s="482"/>
      <c r="I41" s="482"/>
      <c r="J41" s="482"/>
      <c r="K41" s="482"/>
      <c r="L41" s="482"/>
      <c r="M41" s="482"/>
      <c r="N41" s="482"/>
      <c r="O41" s="482"/>
      <c r="P41" s="482"/>
      <c r="Q41" s="482"/>
      <c r="R41" s="482"/>
      <c r="S41" s="482"/>
      <c r="T41" s="482"/>
      <c r="U41" s="482"/>
      <c r="V41" s="482"/>
      <c r="W41" s="482"/>
      <c r="X41" s="482"/>
      <c r="Y41" s="483"/>
    </row>
    <row r="42" spans="1:30">
      <c r="A42" s="384" t="s">
        <v>14</v>
      </c>
      <c r="B42" s="398"/>
      <c r="C42" s="398"/>
      <c r="D42" s="398"/>
      <c r="E42" s="385"/>
      <c r="F42" s="481"/>
      <c r="G42" s="482"/>
      <c r="H42" s="482"/>
      <c r="I42" s="482"/>
      <c r="J42" s="482"/>
      <c r="K42" s="482"/>
      <c r="L42" s="482"/>
      <c r="M42" s="482"/>
      <c r="N42" s="482"/>
      <c r="O42" s="482"/>
      <c r="P42" s="482"/>
      <c r="Q42" s="482"/>
      <c r="R42" s="482"/>
      <c r="S42" s="482"/>
      <c r="T42" s="482"/>
      <c r="U42" s="482"/>
      <c r="V42" s="482"/>
      <c r="W42" s="482"/>
      <c r="X42" s="482"/>
      <c r="Y42" s="483"/>
    </row>
    <row r="43" spans="1:30">
      <c r="A43" s="378" t="s">
        <v>16</v>
      </c>
      <c r="B43" s="379"/>
      <c r="C43" s="379"/>
      <c r="D43" s="379"/>
      <c r="E43" s="380"/>
      <c r="F43" s="391"/>
      <c r="G43" s="392"/>
      <c r="H43" s="392"/>
      <c r="I43" s="392"/>
      <c r="J43" s="392"/>
      <c r="K43" s="392"/>
      <c r="L43" s="392"/>
      <c r="M43" s="392"/>
      <c r="N43" s="392"/>
      <c r="O43" s="392"/>
      <c r="P43" s="392"/>
      <c r="Q43" s="392"/>
      <c r="R43" s="392"/>
      <c r="S43" s="392"/>
      <c r="T43" s="392"/>
      <c r="U43" s="392"/>
      <c r="V43" s="392"/>
      <c r="W43" s="392"/>
      <c r="X43" s="392"/>
      <c r="Y43" s="393"/>
    </row>
    <row r="44" spans="1:30">
      <c r="A44" s="384" t="s">
        <v>185</v>
      </c>
      <c r="B44" s="398"/>
      <c r="C44" s="398"/>
      <c r="D44" s="398"/>
      <c r="E44" s="385"/>
      <c r="F44" s="481"/>
      <c r="G44" s="482"/>
      <c r="H44" s="482"/>
      <c r="I44" s="482"/>
      <c r="J44" s="482"/>
      <c r="K44" s="482"/>
      <c r="L44" s="482"/>
      <c r="M44" s="482"/>
      <c r="N44" s="482"/>
      <c r="O44" s="482"/>
      <c r="P44" s="482"/>
      <c r="Q44" s="482"/>
      <c r="R44" s="482"/>
      <c r="S44" s="482"/>
      <c r="T44" s="482"/>
      <c r="U44" s="482"/>
      <c r="V44" s="482"/>
      <c r="W44" s="482"/>
      <c r="X44" s="482"/>
      <c r="Y44" s="483"/>
    </row>
    <row r="45" spans="1:30">
      <c r="A45" s="421" t="s">
        <v>15</v>
      </c>
      <c r="B45" s="375"/>
      <c r="C45" s="375"/>
      <c r="D45" s="375"/>
      <c r="E45" s="375"/>
      <c r="F45" s="468" t="s">
        <v>138</v>
      </c>
      <c r="G45" s="469"/>
      <c r="H45" s="469"/>
      <c r="I45" s="469"/>
      <c r="J45" s="470"/>
      <c r="K45" s="32" t="s">
        <v>182</v>
      </c>
      <c r="L45" s="485"/>
      <c r="M45" s="485"/>
      <c r="N45" s="485"/>
      <c r="O45" s="485"/>
      <c r="P45" s="485"/>
      <c r="Q45" s="485"/>
      <c r="R45" s="485"/>
      <c r="S45" s="485"/>
      <c r="T45" s="485"/>
      <c r="U45" s="485"/>
      <c r="V45" s="485"/>
      <c r="W45" s="485"/>
      <c r="X45" s="485"/>
      <c r="Y45" s="485"/>
    </row>
    <row r="46" spans="1:30">
      <c r="A46" s="421"/>
      <c r="B46" s="375"/>
      <c r="C46" s="375"/>
      <c r="D46" s="375"/>
      <c r="E46" s="375"/>
      <c r="F46" s="449"/>
      <c r="G46" s="450"/>
      <c r="H46" s="450"/>
      <c r="I46" s="450"/>
      <c r="J46" s="450"/>
      <c r="K46" s="450"/>
      <c r="L46" s="450"/>
      <c r="M46" s="450"/>
      <c r="N46" s="450"/>
      <c r="O46" s="450"/>
      <c r="P46" s="450"/>
      <c r="Q46" s="450"/>
      <c r="R46" s="450"/>
      <c r="S46" s="450"/>
      <c r="T46" s="450"/>
      <c r="U46" s="450"/>
      <c r="V46" s="450"/>
      <c r="W46" s="450"/>
      <c r="X46" s="450"/>
      <c r="Y46" s="451"/>
    </row>
    <row r="47" spans="1:30">
      <c r="A47" s="375"/>
      <c r="B47" s="375"/>
      <c r="C47" s="375"/>
      <c r="D47" s="375"/>
      <c r="E47" s="375"/>
      <c r="F47" s="452"/>
      <c r="G47" s="453"/>
      <c r="H47" s="453"/>
      <c r="I47" s="453"/>
      <c r="J47" s="453"/>
      <c r="K47" s="453"/>
      <c r="L47" s="453"/>
      <c r="M47" s="453"/>
      <c r="N47" s="453"/>
      <c r="O47" s="453"/>
      <c r="P47" s="453"/>
      <c r="Q47" s="453"/>
      <c r="R47" s="453"/>
      <c r="S47" s="453"/>
      <c r="T47" s="453"/>
      <c r="U47" s="453"/>
      <c r="V47" s="453"/>
      <c r="W47" s="453"/>
      <c r="X47" s="453"/>
      <c r="Y47" s="454"/>
      <c r="AA47" s="17"/>
      <c r="AB47" s="17"/>
      <c r="AC47" s="20" t="s">
        <v>168</v>
      </c>
      <c r="AD47" s="20" t="s">
        <v>169</v>
      </c>
    </row>
    <row r="48" spans="1:30" ht="15.75" customHeight="1">
      <c r="A48" s="461" t="s">
        <v>167</v>
      </c>
      <c r="B48" s="462"/>
      <c r="C48" s="462"/>
      <c r="D48" s="462"/>
      <c r="E48" s="463"/>
      <c r="F48" s="486" t="s">
        <v>247</v>
      </c>
      <c r="G48" s="430"/>
      <c r="H48" s="430"/>
      <c r="I48" s="430"/>
      <c r="J48" s="475" t="s">
        <v>434</v>
      </c>
      <c r="K48" s="475"/>
      <c r="L48" s="475"/>
      <c r="M48" s="475"/>
      <c r="N48" s="475"/>
      <c r="O48" s="475"/>
      <c r="P48" s="475"/>
      <c r="Q48" s="475"/>
      <c r="R48" s="375" t="s">
        <v>168</v>
      </c>
      <c r="S48" s="375"/>
      <c r="T48" s="406" t="s">
        <v>577</v>
      </c>
      <c r="U48" s="407"/>
      <c r="V48" s="375" t="s">
        <v>169</v>
      </c>
      <c r="W48" s="375"/>
      <c r="X48" s="406" t="s">
        <v>577</v>
      </c>
      <c r="Y48" s="407"/>
      <c r="AA48" s="24"/>
      <c r="AB48" s="20" t="s">
        <v>220</v>
      </c>
      <c r="AC48" s="20" t="str">
        <f t="shared" ref="AC48:AC50" si="6">T48</f>
        <v>□</v>
      </c>
      <c r="AD48" s="20" t="str">
        <f t="shared" ref="AD48:AD50" si="7">X48</f>
        <v>□</v>
      </c>
    </row>
    <row r="49" spans="1:30">
      <c r="A49" s="461"/>
      <c r="B49" s="462"/>
      <c r="C49" s="462"/>
      <c r="D49" s="462"/>
      <c r="E49" s="463"/>
      <c r="F49" s="430" t="s">
        <v>421</v>
      </c>
      <c r="G49" s="430"/>
      <c r="H49" s="430"/>
      <c r="I49" s="430"/>
      <c r="J49" s="475" t="s">
        <v>434</v>
      </c>
      <c r="K49" s="475"/>
      <c r="L49" s="475"/>
      <c r="M49" s="475"/>
      <c r="N49" s="475"/>
      <c r="O49" s="475"/>
      <c r="P49" s="475"/>
      <c r="Q49" s="475"/>
      <c r="R49" s="375" t="s">
        <v>168</v>
      </c>
      <c r="S49" s="375"/>
      <c r="T49" s="406" t="s">
        <v>577</v>
      </c>
      <c r="U49" s="407"/>
      <c r="V49" s="375" t="s">
        <v>169</v>
      </c>
      <c r="W49" s="375"/>
      <c r="X49" s="406" t="s">
        <v>577</v>
      </c>
      <c r="Y49" s="407"/>
      <c r="AA49" s="24"/>
      <c r="AB49" s="20" t="s">
        <v>422</v>
      </c>
      <c r="AC49" s="20" t="str">
        <f t="shared" si="6"/>
        <v>□</v>
      </c>
      <c r="AD49" s="20" t="str">
        <f t="shared" si="7"/>
        <v>□</v>
      </c>
    </row>
    <row r="50" spans="1:30">
      <c r="A50" s="464"/>
      <c r="B50" s="465"/>
      <c r="C50" s="465"/>
      <c r="D50" s="465"/>
      <c r="E50" s="466"/>
      <c r="F50" s="430" t="s">
        <v>568</v>
      </c>
      <c r="G50" s="430"/>
      <c r="H50" s="430"/>
      <c r="I50" s="430"/>
      <c r="J50" s="475" t="s">
        <v>434</v>
      </c>
      <c r="K50" s="475"/>
      <c r="L50" s="475"/>
      <c r="M50" s="475"/>
      <c r="N50" s="475"/>
      <c r="O50" s="475"/>
      <c r="P50" s="475"/>
      <c r="Q50" s="475"/>
      <c r="R50" s="375" t="s">
        <v>168</v>
      </c>
      <c r="S50" s="375"/>
      <c r="T50" s="487" t="s">
        <v>577</v>
      </c>
      <c r="U50" s="488"/>
      <c r="V50" s="375" t="s">
        <v>169</v>
      </c>
      <c r="W50" s="375"/>
      <c r="X50" s="487" t="s">
        <v>577</v>
      </c>
      <c r="Y50" s="488"/>
      <c r="AA50" s="25"/>
      <c r="AB50" s="20" t="s">
        <v>423</v>
      </c>
      <c r="AC50" s="20" t="str">
        <f t="shared" si="6"/>
        <v>□</v>
      </c>
      <c r="AD50" s="20" t="str">
        <f t="shared" si="7"/>
        <v>□</v>
      </c>
    </row>
  </sheetData>
  <sheetProtection algorithmName="SHA-512" hashValue="U8IYQHzQFaaDTUFfd9XbzQ5rQH4lwgpv+GmlPvb+LhKuFqoUrGxb1h3RVTk1iSeRZqM6m49iLySlaGBO4SfW+g==" saltValue="dIVLc9hKdJtsUwUUYldZ8g==" spinCount="100000" sheet="1" formatCells="0" formatColumns="0" formatRows="0"/>
  <mergeCells count="131">
    <mergeCell ref="X50:Y50"/>
    <mergeCell ref="X48:Y48"/>
    <mergeCell ref="F49:I49"/>
    <mergeCell ref="J49:Q49"/>
    <mergeCell ref="R49:S49"/>
    <mergeCell ref="T49:U49"/>
    <mergeCell ref="V49:W49"/>
    <mergeCell ref="X49:Y49"/>
    <mergeCell ref="A48:E50"/>
    <mergeCell ref="F48:I48"/>
    <mergeCell ref="J48:Q48"/>
    <mergeCell ref="R48:S48"/>
    <mergeCell ref="T48:U48"/>
    <mergeCell ref="V48:W48"/>
    <mergeCell ref="F50:I50"/>
    <mergeCell ref="J50:Q50"/>
    <mergeCell ref="R50:S50"/>
    <mergeCell ref="T50:U50"/>
    <mergeCell ref="V50:W50"/>
    <mergeCell ref="A43:E43"/>
    <mergeCell ref="F43:Y43"/>
    <mergeCell ref="A44:E44"/>
    <mergeCell ref="F44:Y44"/>
    <mergeCell ref="A45:E47"/>
    <mergeCell ref="F45:J45"/>
    <mergeCell ref="L45:Y45"/>
    <mergeCell ref="F46:Y47"/>
    <mergeCell ref="V38:W38"/>
    <mergeCell ref="X38:Y38"/>
    <mergeCell ref="A40:Y40"/>
    <mergeCell ref="A41:E41"/>
    <mergeCell ref="F41:Y41"/>
    <mergeCell ref="A42:E42"/>
    <mergeCell ref="F42:Y42"/>
    <mergeCell ref="X36:Y36"/>
    <mergeCell ref="F37:I37"/>
    <mergeCell ref="J37:Q37"/>
    <mergeCell ref="R37:S37"/>
    <mergeCell ref="T37:U37"/>
    <mergeCell ref="V37:W37"/>
    <mergeCell ref="X37:Y37"/>
    <mergeCell ref="A36:E38"/>
    <mergeCell ref="F36:I36"/>
    <mergeCell ref="J36:Q36"/>
    <mergeCell ref="R36:S36"/>
    <mergeCell ref="T36:U36"/>
    <mergeCell ref="V36:W36"/>
    <mergeCell ref="F38:I38"/>
    <mergeCell ref="J38:Q38"/>
    <mergeCell ref="R38:S38"/>
    <mergeCell ref="T38:U38"/>
    <mergeCell ref="A31:E31"/>
    <mergeCell ref="F31:Y31"/>
    <mergeCell ref="A32:E32"/>
    <mergeCell ref="F32:Y32"/>
    <mergeCell ref="A33:E35"/>
    <mergeCell ref="F33:J33"/>
    <mergeCell ref="L33:Y33"/>
    <mergeCell ref="F34:Y35"/>
    <mergeCell ref="V26:W26"/>
    <mergeCell ref="X26:Y26"/>
    <mergeCell ref="A28:Y28"/>
    <mergeCell ref="A29:E29"/>
    <mergeCell ref="F29:Y29"/>
    <mergeCell ref="A30:E30"/>
    <mergeCell ref="F30:Y30"/>
    <mergeCell ref="X24:Y24"/>
    <mergeCell ref="F25:I25"/>
    <mergeCell ref="J25:Q25"/>
    <mergeCell ref="R25:S25"/>
    <mergeCell ref="T25:U25"/>
    <mergeCell ref="V25:W25"/>
    <mergeCell ref="X25:Y25"/>
    <mergeCell ref="A24:E26"/>
    <mergeCell ref="F24:I24"/>
    <mergeCell ref="J24:Q24"/>
    <mergeCell ref="R24:S24"/>
    <mergeCell ref="T24:U24"/>
    <mergeCell ref="V24:W24"/>
    <mergeCell ref="F26:I26"/>
    <mergeCell ref="J26:Q26"/>
    <mergeCell ref="R26:S26"/>
    <mergeCell ref="T26:U26"/>
    <mergeCell ref="A20:E20"/>
    <mergeCell ref="F20:Y20"/>
    <mergeCell ref="A21:E23"/>
    <mergeCell ref="F21:J21"/>
    <mergeCell ref="L21:Y21"/>
    <mergeCell ref="F22:Y23"/>
    <mergeCell ref="A16:Y16"/>
    <mergeCell ref="A17:E17"/>
    <mergeCell ref="F17:Y17"/>
    <mergeCell ref="A18:E18"/>
    <mergeCell ref="F18:Y18"/>
    <mergeCell ref="A19:E19"/>
    <mergeCell ref="F19:Y19"/>
    <mergeCell ref="A9:E11"/>
    <mergeCell ref="F9:J9"/>
    <mergeCell ref="L9:Y9"/>
    <mergeCell ref="F10:Y11"/>
    <mergeCell ref="A12:E14"/>
    <mergeCell ref="F12:I12"/>
    <mergeCell ref="J12:Q12"/>
    <mergeCell ref="R12:S12"/>
    <mergeCell ref="T12:U12"/>
    <mergeCell ref="V12:W12"/>
    <mergeCell ref="F14:I14"/>
    <mergeCell ref="J14:Q14"/>
    <mergeCell ref="R14:S14"/>
    <mergeCell ref="T14:U14"/>
    <mergeCell ref="V14:W14"/>
    <mergeCell ref="X14:Y14"/>
    <mergeCell ref="X12:Y12"/>
    <mergeCell ref="F13:I13"/>
    <mergeCell ref="J13:Q13"/>
    <mergeCell ref="R13:S13"/>
    <mergeCell ref="T13:U13"/>
    <mergeCell ref="V13:W13"/>
    <mergeCell ref="X13:Y13"/>
    <mergeCell ref="A6:E6"/>
    <mergeCell ref="F6:Y6"/>
    <mergeCell ref="A7:E7"/>
    <mergeCell ref="F7:Y7"/>
    <mergeCell ref="A8:E8"/>
    <mergeCell ref="F8:Y8"/>
    <mergeCell ref="A1:Y1"/>
    <mergeCell ref="A2:Y2"/>
    <mergeCell ref="A3:Y3"/>
    <mergeCell ref="A4:Y4"/>
    <mergeCell ref="A5:E5"/>
    <mergeCell ref="F5:Y5"/>
  </mergeCells>
  <phoneticPr fontId="15"/>
  <dataValidations count="1">
    <dataValidation type="list" allowBlank="1" showInputMessage="1" showErrorMessage="1" sqref="T12:U14 X12:Y14 T24:U26 X24:Y26 T36:U38 X36:Y38 T48:U50 X48:Y50" xr:uid="{8E5A2F9E-97BC-417C-A879-0C4E1E9EE361}">
      <formula1>"□,■"</formula1>
    </dataValidation>
  </dataValidations>
  <pageMargins left="0.70866141732283472" right="0.31496062992125984" top="0.74803149606299213" bottom="0.35433070866141736" header="0.31496062992125984" footer="0.31496062992125984"/>
  <pageSetup paperSize="9" scale="94" orientation="portrait" r:id="rId1"/>
  <headerFooter>
    <oddFooter>&amp;Lsf07Hb2_f2_r1</oddFooter>
  </headerFooter>
  <rowBreaks count="1" manualBreakCount="1">
    <brk id="39" max="24"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0CAF6-CABC-469D-895C-9F308869FBA3}">
  <sheetPr>
    <tabColor rgb="FFFFFF00"/>
    <pageSetUpPr fitToPage="1"/>
  </sheetPr>
  <dimension ref="A1:Y43"/>
  <sheetViews>
    <sheetView showGridLines="0" view="pageBreakPreview" zoomScaleNormal="100" zoomScaleSheetLayoutView="100" workbookViewId="0">
      <selection activeCell="C17" sqref="C17:Y17"/>
    </sheetView>
  </sheetViews>
  <sheetFormatPr defaultColWidth="3.08203125" defaultRowHeight="15"/>
  <cols>
    <col min="1" max="24" width="3.08203125" style="1"/>
    <col min="25" max="25" width="3.08203125" style="1" customWidth="1"/>
    <col min="26" max="16384" width="3.08203125" style="1"/>
  </cols>
  <sheetData>
    <row r="1" spans="1:25">
      <c r="A1" s="438" t="s">
        <v>271</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25">
      <c r="A2" s="394" t="s">
        <v>470</v>
      </c>
      <c r="B2" s="394"/>
      <c r="C2" s="394"/>
      <c r="D2" s="394"/>
      <c r="E2" s="394"/>
      <c r="F2" s="394"/>
      <c r="G2" s="394"/>
      <c r="H2" s="394"/>
      <c r="I2" s="394"/>
      <c r="J2" s="394"/>
      <c r="K2" s="394"/>
      <c r="L2" s="394"/>
      <c r="M2" s="394"/>
      <c r="N2" s="394"/>
      <c r="O2" s="394"/>
      <c r="P2" s="394"/>
      <c r="Q2" s="394"/>
      <c r="R2" s="394"/>
      <c r="S2" s="394"/>
      <c r="T2" s="394"/>
      <c r="U2" s="394"/>
      <c r="V2" s="394"/>
      <c r="W2" s="394"/>
      <c r="X2" s="394"/>
      <c r="Y2" s="394"/>
    </row>
    <row r="3" spans="1:25">
      <c r="A3" s="382"/>
      <c r="B3" s="382"/>
      <c r="C3" s="382"/>
      <c r="D3" s="382"/>
      <c r="E3" s="382"/>
      <c r="F3" s="382"/>
      <c r="G3" s="382"/>
      <c r="H3" s="382"/>
      <c r="I3" s="382"/>
      <c r="J3" s="382"/>
      <c r="K3" s="382"/>
      <c r="L3" s="382"/>
      <c r="M3" s="382"/>
      <c r="N3" s="382"/>
      <c r="O3" s="382"/>
      <c r="P3" s="382"/>
      <c r="Q3" s="382"/>
      <c r="R3" s="382"/>
      <c r="S3" s="382"/>
      <c r="T3" s="382"/>
      <c r="U3" s="382"/>
      <c r="V3" s="382"/>
      <c r="W3" s="382"/>
      <c r="X3" s="382"/>
      <c r="Y3" s="382"/>
    </row>
    <row r="4" spans="1:25">
      <c r="A4" s="489" t="s">
        <v>658</v>
      </c>
      <c r="B4" s="482"/>
      <c r="C4" s="482"/>
      <c r="D4" s="482"/>
      <c r="E4" s="482"/>
      <c r="F4" s="482"/>
      <c r="G4" s="482"/>
      <c r="H4" s="482"/>
      <c r="I4" s="482"/>
      <c r="J4" s="482"/>
      <c r="K4" s="482"/>
      <c r="L4" s="482"/>
      <c r="M4" s="482"/>
      <c r="N4" s="482"/>
      <c r="O4" s="482"/>
      <c r="P4" s="482"/>
      <c r="Q4" s="482"/>
      <c r="R4" s="482"/>
      <c r="S4" s="482"/>
      <c r="T4" s="482"/>
      <c r="U4" s="482"/>
      <c r="V4" s="482"/>
      <c r="W4" s="482"/>
      <c r="X4" s="482"/>
      <c r="Y4" s="483"/>
    </row>
    <row r="5" spans="1:25">
      <c r="A5" s="490"/>
      <c r="B5" s="491"/>
      <c r="C5" s="491"/>
      <c r="D5" s="491"/>
      <c r="E5" s="491"/>
      <c r="F5" s="491"/>
      <c r="G5" s="491"/>
      <c r="H5" s="491"/>
      <c r="I5" s="491"/>
      <c r="J5" s="491"/>
      <c r="K5" s="491"/>
      <c r="L5" s="491"/>
      <c r="M5" s="491"/>
      <c r="N5" s="491"/>
      <c r="O5" s="491"/>
      <c r="P5" s="491"/>
      <c r="Q5" s="491"/>
      <c r="R5" s="491"/>
      <c r="S5" s="491"/>
      <c r="T5" s="491"/>
      <c r="U5" s="491"/>
      <c r="V5" s="491"/>
      <c r="W5" s="491"/>
      <c r="X5" s="491"/>
      <c r="Y5" s="492"/>
    </row>
    <row r="6" spans="1:25">
      <c r="A6" s="490"/>
      <c r="B6" s="491"/>
      <c r="C6" s="491"/>
      <c r="D6" s="491"/>
      <c r="E6" s="491"/>
      <c r="F6" s="491"/>
      <c r="G6" s="491"/>
      <c r="H6" s="491"/>
      <c r="I6" s="491"/>
      <c r="J6" s="491"/>
      <c r="K6" s="491"/>
      <c r="L6" s="491"/>
      <c r="M6" s="491"/>
      <c r="N6" s="491"/>
      <c r="O6" s="491"/>
      <c r="P6" s="491"/>
      <c r="Q6" s="491"/>
      <c r="R6" s="491"/>
      <c r="S6" s="491"/>
      <c r="T6" s="491"/>
      <c r="U6" s="491"/>
      <c r="V6" s="491"/>
      <c r="W6" s="491"/>
      <c r="X6" s="491"/>
      <c r="Y6" s="492"/>
    </row>
    <row r="7" spans="1:25">
      <c r="A7" s="490"/>
      <c r="B7" s="491"/>
      <c r="C7" s="491"/>
      <c r="D7" s="491"/>
      <c r="E7" s="491"/>
      <c r="F7" s="491"/>
      <c r="G7" s="491"/>
      <c r="H7" s="491"/>
      <c r="I7" s="491"/>
      <c r="J7" s="491"/>
      <c r="K7" s="491"/>
      <c r="L7" s="491"/>
      <c r="M7" s="491"/>
      <c r="N7" s="491"/>
      <c r="O7" s="491"/>
      <c r="P7" s="491"/>
      <c r="Q7" s="491"/>
      <c r="R7" s="491"/>
      <c r="S7" s="491"/>
      <c r="T7" s="491"/>
      <c r="U7" s="491"/>
      <c r="V7" s="491"/>
      <c r="W7" s="491"/>
      <c r="X7" s="491"/>
      <c r="Y7" s="492"/>
    </row>
    <row r="8" spans="1:25">
      <c r="A8" s="490"/>
      <c r="B8" s="491"/>
      <c r="C8" s="491"/>
      <c r="D8" s="491"/>
      <c r="E8" s="491"/>
      <c r="F8" s="491"/>
      <c r="G8" s="491"/>
      <c r="H8" s="491"/>
      <c r="I8" s="491"/>
      <c r="J8" s="491"/>
      <c r="K8" s="491"/>
      <c r="L8" s="491"/>
      <c r="M8" s="491"/>
      <c r="N8" s="491"/>
      <c r="O8" s="491"/>
      <c r="P8" s="491"/>
      <c r="Q8" s="491"/>
      <c r="R8" s="491"/>
      <c r="S8" s="491"/>
      <c r="T8" s="491"/>
      <c r="U8" s="491"/>
      <c r="V8" s="491"/>
      <c r="W8" s="491"/>
      <c r="X8" s="491"/>
      <c r="Y8" s="492"/>
    </row>
    <row r="9" spans="1:25">
      <c r="A9" s="490"/>
      <c r="B9" s="491"/>
      <c r="C9" s="491"/>
      <c r="D9" s="491"/>
      <c r="E9" s="491"/>
      <c r="F9" s="491"/>
      <c r="G9" s="491"/>
      <c r="H9" s="491"/>
      <c r="I9" s="491"/>
      <c r="J9" s="491"/>
      <c r="K9" s="491"/>
      <c r="L9" s="491"/>
      <c r="M9" s="491"/>
      <c r="N9" s="491"/>
      <c r="O9" s="491"/>
      <c r="P9" s="491"/>
      <c r="Q9" s="491"/>
      <c r="R9" s="491"/>
      <c r="S9" s="491"/>
      <c r="T9" s="491"/>
      <c r="U9" s="491"/>
      <c r="V9" s="491"/>
      <c r="W9" s="491"/>
      <c r="X9" s="491"/>
      <c r="Y9" s="492"/>
    </row>
    <row r="10" spans="1:25">
      <c r="A10" s="490"/>
      <c r="B10" s="491"/>
      <c r="C10" s="491"/>
      <c r="D10" s="491"/>
      <c r="E10" s="491"/>
      <c r="F10" s="491"/>
      <c r="G10" s="491"/>
      <c r="H10" s="491"/>
      <c r="I10" s="491"/>
      <c r="J10" s="491"/>
      <c r="K10" s="491"/>
      <c r="L10" s="491"/>
      <c r="M10" s="491"/>
      <c r="N10" s="491"/>
      <c r="O10" s="491"/>
      <c r="P10" s="491"/>
      <c r="Q10" s="491"/>
      <c r="R10" s="491"/>
      <c r="S10" s="491"/>
      <c r="T10" s="491"/>
      <c r="U10" s="491"/>
      <c r="V10" s="491"/>
      <c r="W10" s="491"/>
      <c r="X10" s="491"/>
      <c r="Y10" s="492"/>
    </row>
    <row r="11" spans="1:25">
      <c r="A11" s="490"/>
      <c r="B11" s="491"/>
      <c r="C11" s="491"/>
      <c r="D11" s="491"/>
      <c r="E11" s="491"/>
      <c r="F11" s="491"/>
      <c r="G11" s="491"/>
      <c r="H11" s="491"/>
      <c r="I11" s="491"/>
      <c r="J11" s="491"/>
      <c r="K11" s="491"/>
      <c r="L11" s="491"/>
      <c r="M11" s="491"/>
      <c r="N11" s="491"/>
      <c r="O11" s="491"/>
      <c r="P11" s="491"/>
      <c r="Q11" s="491"/>
      <c r="R11" s="491"/>
      <c r="S11" s="491"/>
      <c r="T11" s="491"/>
      <c r="U11" s="491"/>
      <c r="V11" s="491"/>
      <c r="W11" s="491"/>
      <c r="X11" s="491"/>
      <c r="Y11" s="492"/>
    </row>
    <row r="12" spans="1:25">
      <c r="A12" s="490"/>
      <c r="B12" s="491"/>
      <c r="C12" s="491"/>
      <c r="D12" s="491"/>
      <c r="E12" s="491"/>
      <c r="F12" s="491"/>
      <c r="G12" s="491"/>
      <c r="H12" s="491"/>
      <c r="I12" s="491"/>
      <c r="J12" s="491"/>
      <c r="K12" s="491"/>
      <c r="L12" s="491"/>
      <c r="M12" s="491"/>
      <c r="N12" s="491"/>
      <c r="O12" s="491"/>
      <c r="P12" s="491"/>
      <c r="Q12" s="491"/>
      <c r="R12" s="491"/>
      <c r="S12" s="491"/>
      <c r="T12" s="491"/>
      <c r="U12" s="491"/>
      <c r="V12" s="491"/>
      <c r="W12" s="491"/>
      <c r="X12" s="491"/>
      <c r="Y12" s="492"/>
    </row>
    <row r="13" spans="1:25">
      <c r="A13" s="490"/>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2"/>
    </row>
    <row r="14" spans="1:25">
      <c r="A14" s="490"/>
      <c r="B14" s="491"/>
      <c r="C14" s="491"/>
      <c r="D14" s="491"/>
      <c r="E14" s="491"/>
      <c r="F14" s="491"/>
      <c r="G14" s="491"/>
      <c r="H14" s="491"/>
      <c r="I14" s="491"/>
      <c r="J14" s="491"/>
      <c r="K14" s="491"/>
      <c r="L14" s="491"/>
      <c r="M14" s="491"/>
      <c r="N14" s="491"/>
      <c r="O14" s="491"/>
      <c r="P14" s="491"/>
      <c r="Q14" s="491"/>
      <c r="R14" s="491"/>
      <c r="S14" s="491"/>
      <c r="T14" s="491"/>
      <c r="U14" s="491"/>
      <c r="V14" s="491"/>
      <c r="W14" s="491"/>
      <c r="X14" s="491"/>
      <c r="Y14" s="492"/>
    </row>
    <row r="15" spans="1:25">
      <c r="A15" s="490"/>
      <c r="B15" s="491"/>
      <c r="C15" s="491"/>
      <c r="D15" s="491"/>
      <c r="E15" s="491"/>
      <c r="F15" s="491"/>
      <c r="G15" s="491"/>
      <c r="H15" s="491"/>
      <c r="I15" s="491"/>
      <c r="J15" s="491"/>
      <c r="K15" s="491"/>
      <c r="L15" s="491"/>
      <c r="M15" s="491"/>
      <c r="N15" s="491"/>
      <c r="O15" s="491"/>
      <c r="P15" s="491"/>
      <c r="Q15" s="491"/>
      <c r="R15" s="491"/>
      <c r="S15" s="491"/>
      <c r="T15" s="491"/>
      <c r="U15" s="491"/>
      <c r="V15" s="491"/>
      <c r="W15" s="491"/>
      <c r="X15" s="491"/>
      <c r="Y15" s="492"/>
    </row>
    <row r="16" spans="1:25">
      <c r="A16" s="490"/>
      <c r="B16" s="491"/>
      <c r="C16" s="491"/>
      <c r="D16" s="491"/>
      <c r="E16" s="491"/>
      <c r="F16" s="491"/>
      <c r="G16" s="491"/>
      <c r="H16" s="491"/>
      <c r="I16" s="491"/>
      <c r="J16" s="491"/>
      <c r="K16" s="491"/>
      <c r="L16" s="491"/>
      <c r="M16" s="491"/>
      <c r="N16" s="491"/>
      <c r="O16" s="491"/>
      <c r="P16" s="491"/>
      <c r="Q16" s="491"/>
      <c r="R16" s="491"/>
      <c r="S16" s="491"/>
      <c r="T16" s="491"/>
      <c r="U16" s="491"/>
      <c r="V16" s="491"/>
      <c r="W16" s="491"/>
      <c r="X16" s="491"/>
      <c r="Y16" s="492"/>
    </row>
    <row r="17" spans="1:25">
      <c r="A17" s="490"/>
      <c r="B17" s="491"/>
      <c r="C17" s="491"/>
      <c r="D17" s="491"/>
      <c r="E17" s="491"/>
      <c r="F17" s="491"/>
      <c r="G17" s="491"/>
      <c r="H17" s="491"/>
      <c r="I17" s="491"/>
      <c r="J17" s="491"/>
      <c r="K17" s="491"/>
      <c r="L17" s="491"/>
      <c r="M17" s="491"/>
      <c r="N17" s="491"/>
      <c r="O17" s="491"/>
      <c r="P17" s="491"/>
      <c r="Q17" s="491"/>
      <c r="R17" s="491"/>
      <c r="S17" s="491"/>
      <c r="T17" s="491"/>
      <c r="U17" s="491"/>
      <c r="V17" s="491"/>
      <c r="W17" s="491"/>
      <c r="X17" s="491"/>
      <c r="Y17" s="492"/>
    </row>
    <row r="18" spans="1:25">
      <c r="A18" s="490"/>
      <c r="B18" s="491"/>
      <c r="C18" s="491"/>
      <c r="D18" s="491"/>
      <c r="E18" s="491"/>
      <c r="F18" s="491"/>
      <c r="G18" s="491"/>
      <c r="H18" s="491"/>
      <c r="I18" s="491"/>
      <c r="J18" s="491"/>
      <c r="K18" s="491"/>
      <c r="L18" s="491"/>
      <c r="M18" s="491"/>
      <c r="N18" s="491"/>
      <c r="O18" s="491"/>
      <c r="P18" s="491"/>
      <c r="Q18" s="491"/>
      <c r="R18" s="491"/>
      <c r="S18" s="491"/>
      <c r="T18" s="491"/>
      <c r="U18" s="491"/>
      <c r="V18" s="491"/>
      <c r="W18" s="491"/>
      <c r="X18" s="491"/>
      <c r="Y18" s="492"/>
    </row>
    <row r="19" spans="1:25">
      <c r="A19" s="490"/>
      <c r="B19" s="491"/>
      <c r="C19" s="491"/>
      <c r="D19" s="491"/>
      <c r="E19" s="491"/>
      <c r="F19" s="491"/>
      <c r="G19" s="491"/>
      <c r="H19" s="491"/>
      <c r="I19" s="491"/>
      <c r="J19" s="491"/>
      <c r="K19" s="491"/>
      <c r="L19" s="491"/>
      <c r="M19" s="491"/>
      <c r="N19" s="491"/>
      <c r="O19" s="491"/>
      <c r="P19" s="491"/>
      <c r="Q19" s="491"/>
      <c r="R19" s="491"/>
      <c r="S19" s="491"/>
      <c r="T19" s="491"/>
      <c r="U19" s="491"/>
      <c r="V19" s="491"/>
      <c r="W19" s="491"/>
      <c r="X19" s="491"/>
      <c r="Y19" s="492"/>
    </row>
    <row r="20" spans="1:25">
      <c r="A20" s="490"/>
      <c r="B20" s="491"/>
      <c r="C20" s="491"/>
      <c r="D20" s="491"/>
      <c r="E20" s="491"/>
      <c r="F20" s="491"/>
      <c r="G20" s="491"/>
      <c r="H20" s="491"/>
      <c r="I20" s="491"/>
      <c r="J20" s="491"/>
      <c r="K20" s="491"/>
      <c r="L20" s="491"/>
      <c r="M20" s="491"/>
      <c r="N20" s="491"/>
      <c r="O20" s="491"/>
      <c r="P20" s="491"/>
      <c r="Q20" s="491"/>
      <c r="R20" s="491"/>
      <c r="S20" s="491"/>
      <c r="T20" s="491"/>
      <c r="U20" s="491"/>
      <c r="V20" s="491"/>
      <c r="W20" s="491"/>
      <c r="X20" s="491"/>
      <c r="Y20" s="492"/>
    </row>
    <row r="21" spans="1:25">
      <c r="A21" s="490"/>
      <c r="B21" s="491"/>
      <c r="C21" s="491"/>
      <c r="D21" s="491"/>
      <c r="E21" s="491"/>
      <c r="F21" s="491"/>
      <c r="G21" s="491"/>
      <c r="H21" s="491"/>
      <c r="I21" s="491"/>
      <c r="J21" s="491"/>
      <c r="K21" s="491"/>
      <c r="L21" s="491"/>
      <c r="M21" s="491"/>
      <c r="N21" s="491"/>
      <c r="O21" s="491"/>
      <c r="P21" s="491"/>
      <c r="Q21" s="491"/>
      <c r="R21" s="491"/>
      <c r="S21" s="491"/>
      <c r="T21" s="491"/>
      <c r="U21" s="491"/>
      <c r="V21" s="491"/>
      <c r="W21" s="491"/>
      <c r="X21" s="491"/>
      <c r="Y21" s="492"/>
    </row>
    <row r="22" spans="1:25">
      <c r="A22" s="490"/>
      <c r="B22" s="491"/>
      <c r="C22" s="491"/>
      <c r="D22" s="491"/>
      <c r="E22" s="491"/>
      <c r="F22" s="491"/>
      <c r="G22" s="491"/>
      <c r="H22" s="491"/>
      <c r="I22" s="491"/>
      <c r="J22" s="491"/>
      <c r="K22" s="491"/>
      <c r="L22" s="491"/>
      <c r="M22" s="491"/>
      <c r="N22" s="491"/>
      <c r="O22" s="491"/>
      <c r="P22" s="491"/>
      <c r="Q22" s="491"/>
      <c r="R22" s="491"/>
      <c r="S22" s="491"/>
      <c r="T22" s="491"/>
      <c r="U22" s="491"/>
      <c r="V22" s="491"/>
      <c r="W22" s="491"/>
      <c r="X22" s="491"/>
      <c r="Y22" s="492"/>
    </row>
    <row r="23" spans="1:25">
      <c r="A23" s="490"/>
      <c r="B23" s="491"/>
      <c r="C23" s="491"/>
      <c r="D23" s="491"/>
      <c r="E23" s="491"/>
      <c r="F23" s="491"/>
      <c r="G23" s="491"/>
      <c r="H23" s="491"/>
      <c r="I23" s="491"/>
      <c r="J23" s="491"/>
      <c r="K23" s="491"/>
      <c r="L23" s="491"/>
      <c r="M23" s="491"/>
      <c r="N23" s="491"/>
      <c r="O23" s="491"/>
      <c r="P23" s="491"/>
      <c r="Q23" s="491"/>
      <c r="R23" s="491"/>
      <c r="S23" s="491"/>
      <c r="T23" s="491"/>
      <c r="U23" s="491"/>
      <c r="V23" s="491"/>
      <c r="W23" s="491"/>
      <c r="X23" s="491"/>
      <c r="Y23" s="492"/>
    </row>
    <row r="24" spans="1:25">
      <c r="A24" s="490"/>
      <c r="B24" s="491"/>
      <c r="C24" s="491"/>
      <c r="D24" s="491"/>
      <c r="E24" s="491"/>
      <c r="F24" s="491"/>
      <c r="G24" s="491"/>
      <c r="H24" s="491"/>
      <c r="I24" s="491"/>
      <c r="J24" s="491"/>
      <c r="K24" s="491"/>
      <c r="L24" s="491"/>
      <c r="M24" s="491"/>
      <c r="N24" s="491"/>
      <c r="O24" s="491"/>
      <c r="P24" s="491"/>
      <c r="Q24" s="491"/>
      <c r="R24" s="491"/>
      <c r="S24" s="491"/>
      <c r="T24" s="491"/>
      <c r="U24" s="491"/>
      <c r="V24" s="491"/>
      <c r="W24" s="491"/>
      <c r="X24" s="491"/>
      <c r="Y24" s="492"/>
    </row>
    <row r="25" spans="1:25">
      <c r="A25" s="490"/>
      <c r="B25" s="491"/>
      <c r="C25" s="491"/>
      <c r="D25" s="491"/>
      <c r="E25" s="491"/>
      <c r="F25" s="491"/>
      <c r="G25" s="491"/>
      <c r="H25" s="491"/>
      <c r="I25" s="491"/>
      <c r="J25" s="491"/>
      <c r="K25" s="491"/>
      <c r="L25" s="491"/>
      <c r="M25" s="491"/>
      <c r="N25" s="491"/>
      <c r="O25" s="491"/>
      <c r="P25" s="491"/>
      <c r="Q25" s="491"/>
      <c r="R25" s="491"/>
      <c r="S25" s="491"/>
      <c r="T25" s="491"/>
      <c r="U25" s="491"/>
      <c r="V25" s="491"/>
      <c r="W25" s="491"/>
      <c r="X25" s="491"/>
      <c r="Y25" s="492"/>
    </row>
    <row r="26" spans="1:25">
      <c r="A26" s="490"/>
      <c r="B26" s="491"/>
      <c r="C26" s="491"/>
      <c r="D26" s="491"/>
      <c r="E26" s="491"/>
      <c r="F26" s="491"/>
      <c r="G26" s="491"/>
      <c r="H26" s="491"/>
      <c r="I26" s="491"/>
      <c r="J26" s="491"/>
      <c r="K26" s="491"/>
      <c r="L26" s="491"/>
      <c r="M26" s="491"/>
      <c r="N26" s="491"/>
      <c r="O26" s="491"/>
      <c r="P26" s="491"/>
      <c r="Q26" s="491"/>
      <c r="R26" s="491"/>
      <c r="S26" s="491"/>
      <c r="T26" s="491"/>
      <c r="U26" s="491"/>
      <c r="V26" s="491"/>
      <c r="W26" s="491"/>
      <c r="X26" s="491"/>
      <c r="Y26" s="492"/>
    </row>
    <row r="27" spans="1:25">
      <c r="A27" s="490"/>
      <c r="B27" s="491"/>
      <c r="C27" s="491"/>
      <c r="D27" s="491"/>
      <c r="E27" s="491"/>
      <c r="F27" s="491"/>
      <c r="G27" s="491"/>
      <c r="H27" s="491"/>
      <c r="I27" s="491"/>
      <c r="J27" s="491"/>
      <c r="K27" s="491"/>
      <c r="L27" s="491"/>
      <c r="M27" s="491"/>
      <c r="N27" s="491"/>
      <c r="O27" s="491"/>
      <c r="P27" s="491"/>
      <c r="Q27" s="491"/>
      <c r="R27" s="491"/>
      <c r="S27" s="491"/>
      <c r="T27" s="491"/>
      <c r="U27" s="491"/>
      <c r="V27" s="491"/>
      <c r="W27" s="491"/>
      <c r="X27" s="491"/>
      <c r="Y27" s="492"/>
    </row>
    <row r="28" spans="1:25">
      <c r="A28" s="490"/>
      <c r="B28" s="491"/>
      <c r="C28" s="491"/>
      <c r="D28" s="491"/>
      <c r="E28" s="491"/>
      <c r="F28" s="491"/>
      <c r="G28" s="491"/>
      <c r="H28" s="491"/>
      <c r="I28" s="491"/>
      <c r="J28" s="491"/>
      <c r="K28" s="491"/>
      <c r="L28" s="491"/>
      <c r="M28" s="491"/>
      <c r="N28" s="491"/>
      <c r="O28" s="491"/>
      <c r="P28" s="491"/>
      <c r="Q28" s="491"/>
      <c r="R28" s="491"/>
      <c r="S28" s="491"/>
      <c r="T28" s="491"/>
      <c r="U28" s="491"/>
      <c r="V28" s="491"/>
      <c r="W28" s="491"/>
      <c r="X28" s="491"/>
      <c r="Y28" s="492"/>
    </row>
    <row r="29" spans="1:25">
      <c r="A29" s="490"/>
      <c r="B29" s="491"/>
      <c r="C29" s="491"/>
      <c r="D29" s="491"/>
      <c r="E29" s="491"/>
      <c r="F29" s="491"/>
      <c r="G29" s="491"/>
      <c r="H29" s="491"/>
      <c r="I29" s="491"/>
      <c r="J29" s="491"/>
      <c r="K29" s="491"/>
      <c r="L29" s="491"/>
      <c r="M29" s="491"/>
      <c r="N29" s="491"/>
      <c r="O29" s="491"/>
      <c r="P29" s="491"/>
      <c r="Q29" s="491"/>
      <c r="R29" s="491"/>
      <c r="S29" s="491"/>
      <c r="T29" s="491"/>
      <c r="U29" s="491"/>
      <c r="V29" s="491"/>
      <c r="W29" s="491"/>
      <c r="X29" s="491"/>
      <c r="Y29" s="492"/>
    </row>
    <row r="30" spans="1:25">
      <c r="A30" s="490"/>
      <c r="B30" s="491"/>
      <c r="C30" s="491"/>
      <c r="D30" s="491"/>
      <c r="E30" s="491"/>
      <c r="F30" s="491"/>
      <c r="G30" s="491"/>
      <c r="H30" s="491"/>
      <c r="I30" s="491"/>
      <c r="J30" s="491"/>
      <c r="K30" s="491"/>
      <c r="L30" s="491"/>
      <c r="M30" s="491"/>
      <c r="N30" s="491"/>
      <c r="O30" s="491"/>
      <c r="P30" s="491"/>
      <c r="Q30" s="491"/>
      <c r="R30" s="491"/>
      <c r="S30" s="491"/>
      <c r="T30" s="491"/>
      <c r="U30" s="491"/>
      <c r="V30" s="491"/>
      <c r="W30" s="491"/>
      <c r="X30" s="491"/>
      <c r="Y30" s="492"/>
    </row>
    <row r="31" spans="1:25">
      <c r="A31" s="493"/>
      <c r="B31" s="494"/>
      <c r="C31" s="494"/>
      <c r="D31" s="494"/>
      <c r="E31" s="494"/>
      <c r="F31" s="494"/>
      <c r="G31" s="494"/>
      <c r="H31" s="494"/>
      <c r="I31" s="494"/>
      <c r="J31" s="494"/>
      <c r="K31" s="494"/>
      <c r="L31" s="494"/>
      <c r="M31" s="494"/>
      <c r="N31" s="494"/>
      <c r="O31" s="494"/>
      <c r="P31" s="494"/>
      <c r="Q31" s="494"/>
      <c r="R31" s="494"/>
      <c r="S31" s="494"/>
      <c r="T31" s="494"/>
      <c r="U31" s="494"/>
      <c r="V31" s="494"/>
      <c r="W31" s="494"/>
      <c r="X31" s="494"/>
      <c r="Y31" s="495"/>
    </row>
    <row r="32" spans="1:25">
      <c r="A32" s="489" t="s">
        <v>150</v>
      </c>
      <c r="B32" s="496"/>
      <c r="C32" s="496"/>
      <c r="D32" s="496"/>
      <c r="E32" s="496"/>
      <c r="F32" s="496"/>
      <c r="G32" s="496"/>
      <c r="H32" s="496"/>
      <c r="I32" s="496"/>
      <c r="J32" s="496"/>
      <c r="K32" s="496"/>
      <c r="L32" s="496"/>
      <c r="M32" s="496"/>
      <c r="N32" s="496"/>
      <c r="O32" s="496"/>
      <c r="P32" s="496"/>
      <c r="Q32" s="496"/>
      <c r="R32" s="496"/>
      <c r="S32" s="496"/>
      <c r="T32" s="496"/>
      <c r="U32" s="496"/>
      <c r="V32" s="496"/>
      <c r="W32" s="496"/>
      <c r="X32" s="496"/>
      <c r="Y32" s="497"/>
    </row>
    <row r="33" spans="1:25">
      <c r="A33" s="498"/>
      <c r="B33" s="499"/>
      <c r="C33" s="499"/>
      <c r="D33" s="499"/>
      <c r="E33" s="499"/>
      <c r="F33" s="499"/>
      <c r="G33" s="499"/>
      <c r="H33" s="499"/>
      <c r="I33" s="499"/>
      <c r="J33" s="499"/>
      <c r="K33" s="499"/>
      <c r="L33" s="499"/>
      <c r="M33" s="499"/>
      <c r="N33" s="499"/>
      <c r="O33" s="499"/>
      <c r="P33" s="499"/>
      <c r="Q33" s="499"/>
      <c r="R33" s="499"/>
      <c r="S33" s="499"/>
      <c r="T33" s="499"/>
      <c r="U33" s="499"/>
      <c r="V33" s="499"/>
      <c r="W33" s="499"/>
      <c r="X33" s="499"/>
      <c r="Y33" s="500"/>
    </row>
    <row r="34" spans="1:25">
      <c r="A34" s="498"/>
      <c r="B34" s="499"/>
      <c r="C34" s="499"/>
      <c r="D34" s="499"/>
      <c r="E34" s="499"/>
      <c r="F34" s="499"/>
      <c r="G34" s="499"/>
      <c r="H34" s="499"/>
      <c r="I34" s="499"/>
      <c r="J34" s="499"/>
      <c r="K34" s="499"/>
      <c r="L34" s="499"/>
      <c r="M34" s="499"/>
      <c r="N34" s="499"/>
      <c r="O34" s="499"/>
      <c r="P34" s="499"/>
      <c r="Q34" s="499"/>
      <c r="R34" s="499"/>
      <c r="S34" s="499"/>
      <c r="T34" s="499"/>
      <c r="U34" s="499"/>
      <c r="V34" s="499"/>
      <c r="W34" s="499"/>
      <c r="X34" s="499"/>
      <c r="Y34" s="500"/>
    </row>
    <row r="35" spans="1:25">
      <c r="A35" s="498"/>
      <c r="B35" s="499"/>
      <c r="C35" s="499"/>
      <c r="D35" s="499"/>
      <c r="E35" s="499"/>
      <c r="F35" s="499"/>
      <c r="G35" s="499"/>
      <c r="H35" s="499"/>
      <c r="I35" s="499"/>
      <c r="J35" s="499"/>
      <c r="K35" s="499"/>
      <c r="L35" s="499"/>
      <c r="M35" s="499"/>
      <c r="N35" s="499"/>
      <c r="O35" s="499"/>
      <c r="P35" s="499"/>
      <c r="Q35" s="499"/>
      <c r="R35" s="499"/>
      <c r="S35" s="499"/>
      <c r="T35" s="499"/>
      <c r="U35" s="499"/>
      <c r="V35" s="499"/>
      <c r="W35" s="499"/>
      <c r="X35" s="499"/>
      <c r="Y35" s="500"/>
    </row>
    <row r="36" spans="1:25">
      <c r="A36" s="498"/>
      <c r="B36" s="499"/>
      <c r="C36" s="499"/>
      <c r="D36" s="499"/>
      <c r="E36" s="499"/>
      <c r="F36" s="499"/>
      <c r="G36" s="499"/>
      <c r="H36" s="499"/>
      <c r="I36" s="499"/>
      <c r="J36" s="499"/>
      <c r="K36" s="499"/>
      <c r="L36" s="499"/>
      <c r="M36" s="499"/>
      <c r="N36" s="499"/>
      <c r="O36" s="499"/>
      <c r="P36" s="499"/>
      <c r="Q36" s="499"/>
      <c r="R36" s="499"/>
      <c r="S36" s="499"/>
      <c r="T36" s="499"/>
      <c r="U36" s="499"/>
      <c r="V36" s="499"/>
      <c r="W36" s="499"/>
      <c r="X36" s="499"/>
      <c r="Y36" s="500"/>
    </row>
    <row r="37" spans="1:25">
      <c r="A37" s="498"/>
      <c r="B37" s="499"/>
      <c r="C37" s="499"/>
      <c r="D37" s="499"/>
      <c r="E37" s="499"/>
      <c r="F37" s="499"/>
      <c r="G37" s="499"/>
      <c r="H37" s="499"/>
      <c r="I37" s="499"/>
      <c r="J37" s="499"/>
      <c r="K37" s="499"/>
      <c r="L37" s="499"/>
      <c r="M37" s="499"/>
      <c r="N37" s="499"/>
      <c r="O37" s="499"/>
      <c r="P37" s="499"/>
      <c r="Q37" s="499"/>
      <c r="R37" s="499"/>
      <c r="S37" s="499"/>
      <c r="T37" s="499"/>
      <c r="U37" s="499"/>
      <c r="V37" s="499"/>
      <c r="W37" s="499"/>
      <c r="X37" s="499"/>
      <c r="Y37" s="500"/>
    </row>
    <row r="38" spans="1:25">
      <c r="A38" s="498"/>
      <c r="B38" s="499"/>
      <c r="C38" s="499"/>
      <c r="D38" s="499"/>
      <c r="E38" s="499"/>
      <c r="F38" s="499"/>
      <c r="G38" s="499"/>
      <c r="H38" s="499"/>
      <c r="I38" s="499"/>
      <c r="J38" s="499"/>
      <c r="K38" s="499"/>
      <c r="L38" s="499"/>
      <c r="M38" s="499"/>
      <c r="N38" s="499"/>
      <c r="O38" s="499"/>
      <c r="P38" s="499"/>
      <c r="Q38" s="499"/>
      <c r="R38" s="499"/>
      <c r="S38" s="499"/>
      <c r="T38" s="499"/>
      <c r="U38" s="499"/>
      <c r="V38" s="499"/>
      <c r="W38" s="499"/>
      <c r="X38" s="499"/>
      <c r="Y38" s="500"/>
    </row>
    <row r="39" spans="1:25">
      <c r="A39" s="498"/>
      <c r="B39" s="499"/>
      <c r="C39" s="499"/>
      <c r="D39" s="499"/>
      <c r="E39" s="499"/>
      <c r="F39" s="499"/>
      <c r="G39" s="499"/>
      <c r="H39" s="499"/>
      <c r="I39" s="499"/>
      <c r="J39" s="499"/>
      <c r="K39" s="499"/>
      <c r="L39" s="499"/>
      <c r="M39" s="499"/>
      <c r="N39" s="499"/>
      <c r="O39" s="499"/>
      <c r="P39" s="499"/>
      <c r="Q39" s="499"/>
      <c r="R39" s="499"/>
      <c r="S39" s="499"/>
      <c r="T39" s="499"/>
      <c r="U39" s="499"/>
      <c r="V39" s="499"/>
      <c r="W39" s="499"/>
      <c r="X39" s="499"/>
      <c r="Y39" s="500"/>
    </row>
    <row r="40" spans="1:25">
      <c r="A40" s="498"/>
      <c r="B40" s="499"/>
      <c r="C40" s="499"/>
      <c r="D40" s="499"/>
      <c r="E40" s="499"/>
      <c r="F40" s="499"/>
      <c r="G40" s="499"/>
      <c r="H40" s="499"/>
      <c r="I40" s="499"/>
      <c r="J40" s="499"/>
      <c r="K40" s="499"/>
      <c r="L40" s="499"/>
      <c r="M40" s="499"/>
      <c r="N40" s="499"/>
      <c r="O40" s="499"/>
      <c r="P40" s="499"/>
      <c r="Q40" s="499"/>
      <c r="R40" s="499"/>
      <c r="S40" s="499"/>
      <c r="T40" s="499"/>
      <c r="U40" s="499"/>
      <c r="V40" s="499"/>
      <c r="W40" s="499"/>
      <c r="X40" s="499"/>
      <c r="Y40" s="500"/>
    </row>
    <row r="41" spans="1:25">
      <c r="A41" s="498"/>
      <c r="B41" s="499"/>
      <c r="C41" s="499"/>
      <c r="D41" s="499"/>
      <c r="E41" s="499"/>
      <c r="F41" s="499"/>
      <c r="G41" s="499"/>
      <c r="H41" s="499"/>
      <c r="I41" s="499"/>
      <c r="J41" s="499"/>
      <c r="K41" s="499"/>
      <c r="L41" s="499"/>
      <c r="M41" s="499"/>
      <c r="N41" s="499"/>
      <c r="O41" s="499"/>
      <c r="P41" s="499"/>
      <c r="Q41" s="499"/>
      <c r="R41" s="499"/>
      <c r="S41" s="499"/>
      <c r="T41" s="499"/>
      <c r="U41" s="499"/>
      <c r="V41" s="499"/>
      <c r="W41" s="499"/>
      <c r="X41" s="499"/>
      <c r="Y41" s="500"/>
    </row>
    <row r="42" spans="1:25">
      <c r="A42" s="501"/>
      <c r="B42" s="502"/>
      <c r="C42" s="502"/>
      <c r="D42" s="502"/>
      <c r="E42" s="502"/>
      <c r="F42" s="502"/>
      <c r="G42" s="502"/>
      <c r="H42" s="502"/>
      <c r="I42" s="502"/>
      <c r="J42" s="502"/>
      <c r="K42" s="502"/>
      <c r="L42" s="502"/>
      <c r="M42" s="502"/>
      <c r="N42" s="502"/>
      <c r="O42" s="502"/>
      <c r="P42" s="502"/>
      <c r="Q42" s="502"/>
      <c r="R42" s="502"/>
      <c r="S42" s="502"/>
      <c r="T42" s="502"/>
      <c r="U42" s="502"/>
      <c r="V42" s="502"/>
      <c r="W42" s="502"/>
      <c r="X42" s="502"/>
      <c r="Y42" s="503"/>
    </row>
    <row r="43" spans="1:25">
      <c r="A43" s="10"/>
      <c r="B43" s="10"/>
      <c r="C43" s="10"/>
      <c r="D43" s="10"/>
      <c r="E43" s="10"/>
      <c r="F43" s="10"/>
      <c r="G43" s="10"/>
      <c r="H43" s="10"/>
      <c r="I43" s="10"/>
      <c r="J43" s="10"/>
      <c r="K43" s="10"/>
      <c r="L43" s="10"/>
      <c r="M43" s="10"/>
      <c r="N43" s="10"/>
      <c r="O43" s="10"/>
      <c r="P43" s="10"/>
      <c r="Q43" s="10"/>
      <c r="R43" s="10"/>
      <c r="S43" s="10"/>
      <c r="T43" s="10"/>
      <c r="U43" s="10"/>
      <c r="V43" s="10"/>
      <c r="W43" s="10"/>
      <c r="X43" s="10"/>
      <c r="Y43" s="10"/>
    </row>
  </sheetData>
  <sheetProtection algorithmName="SHA-512" hashValue="mTjAdSV44tey/+XeVeKh+X8/MmytvAzuDNi60RMtdBFuieQDnCnsPOiFNpsSZ+o0jZ1trnC/VoqULX8Y2EkmIQ==" saltValue="KiQIw4j8GWTvq68rTqVYnA==" spinCount="100000" sheet="1" formatCells="0" formatColumns="0" formatRows="0" insertColumns="0" insertRows="0" insertHyperlinks="0" deleteColumns="0" deleteRows="0"/>
  <mergeCells count="5">
    <mergeCell ref="A1:Y1"/>
    <mergeCell ref="A2:Y2"/>
    <mergeCell ref="A3:Y3"/>
    <mergeCell ref="A4:Y31"/>
    <mergeCell ref="A32:Y42"/>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49</vt:i4>
      </vt:variant>
      <vt:variant>
        <vt:lpstr>名前付き一覧</vt:lpstr>
      </vt:variant>
      <vt:variant>
        <vt:i4>46</vt:i4>
      </vt:variant>
    </vt:vector>
  </HeadingPairs>
  <TitlesOfParts>
    <vt:vector size="95" baseType="lpstr">
      <vt:lpstr>【非表示】変更履歴</vt:lpstr>
      <vt:lpstr>表紙様式第1別紙</vt:lpstr>
      <vt:lpstr>【非表示】記入上の注意</vt:lpstr>
      <vt:lpstr>記入上の注意(複数年度2者)</vt:lpstr>
      <vt:lpstr>1.代表事業者_1</vt:lpstr>
      <vt:lpstr>2.代表事業者_2</vt:lpstr>
      <vt:lpstr>3.共同事業者</vt:lpstr>
      <vt:lpstr>4.グループ申請</vt:lpstr>
      <vt:lpstr>5.役割分担</vt:lpstr>
      <vt:lpstr>5.代表事業者2_1者(1年目)</vt:lpstr>
      <vt:lpstr>9.代表事業者2_2者(1年目)</vt:lpstr>
      <vt:lpstr>13.代表事業者2者まとめ(1年目)</vt:lpstr>
      <vt:lpstr>6.代表事業者2_1者(2年目)</vt:lpstr>
      <vt:lpstr>7.代表事業者2_1者(3年目)</vt:lpstr>
      <vt:lpstr>8.代表事業者2_1者(合計)</vt:lpstr>
      <vt:lpstr>10.代表事業者2_2者(2年目)</vt:lpstr>
      <vt:lpstr>11.代表事業者2_2者(3年目)</vt:lpstr>
      <vt:lpstr>12.代表事業者2_2者(合計)</vt:lpstr>
      <vt:lpstr>14.代表事業者2者まとめ(2年目)</vt:lpstr>
      <vt:lpstr>15.代表事業者2者まとめ(3年目)</vt:lpstr>
      <vt:lpstr>16.代表事業者2者まとめ(合計)</vt:lpstr>
      <vt:lpstr>CO2排出量計算書表紙(基準年度活動量)</vt:lpstr>
      <vt:lpstr>基準年度活動量(工場・事業場全体)</vt:lpstr>
      <vt:lpstr>基準年度活動量(主要システム系統)</vt:lpstr>
      <vt:lpstr>CO2削減計画書表紙(CO2削減効果)</vt:lpstr>
      <vt:lpstr>本事業の概要</vt:lpstr>
      <vt:lpstr>導入前後比較図</vt:lpstr>
      <vt:lpstr>対策概要　導入前後設備</vt:lpstr>
      <vt:lpstr>事業のパラメータ</vt:lpstr>
      <vt:lpstr>対策個票まとめ</vt:lpstr>
      <vt:lpstr>自主的対策概要</vt:lpstr>
      <vt:lpstr>対策個票1</vt:lpstr>
      <vt:lpstr>【非表示】排出係数</vt:lpstr>
      <vt:lpstr>対策個票2</vt:lpstr>
      <vt:lpstr>対策個票3</vt:lpstr>
      <vt:lpstr>対策個票4</vt:lpstr>
      <vt:lpstr>対策個票5</vt:lpstr>
      <vt:lpstr>対策個票6</vt:lpstr>
      <vt:lpstr>対策個票7</vt:lpstr>
      <vt:lpstr>対策個票8</vt:lpstr>
      <vt:lpstr>対策個票9</vt:lpstr>
      <vt:lpstr>対策個票10</vt:lpstr>
      <vt:lpstr>別添1.敷地境界(代表事業者_1)</vt:lpstr>
      <vt:lpstr>別添1.敷地境界(代表事業者_2)</vt:lpstr>
      <vt:lpstr>別添1.敷地境界(グループ申請)</vt:lpstr>
      <vt:lpstr>別添2.その他の審査項目</vt:lpstr>
      <vt:lpstr>別添3.LD-Tech</vt:lpstr>
      <vt:lpstr>別添4.他の補助事業</vt:lpstr>
      <vt:lpstr>data</vt:lpstr>
      <vt:lpstr>【非表示】記入上の注意!Print_Area</vt:lpstr>
      <vt:lpstr>'1.代表事業者_1'!Print_Area</vt:lpstr>
      <vt:lpstr>'10.代表事業者2_2者(2年目)'!Print_Area</vt:lpstr>
      <vt:lpstr>'11.代表事業者2_2者(3年目)'!Print_Area</vt:lpstr>
      <vt:lpstr>'12.代表事業者2_2者(合計)'!Print_Area</vt:lpstr>
      <vt:lpstr>'13.代表事業者2者まとめ(1年目)'!Print_Area</vt:lpstr>
      <vt:lpstr>'14.代表事業者2者まとめ(2年目)'!Print_Area</vt:lpstr>
      <vt:lpstr>'15.代表事業者2者まとめ(3年目)'!Print_Area</vt:lpstr>
      <vt:lpstr>'16.代表事業者2者まとめ(合計)'!Print_Area</vt:lpstr>
      <vt:lpstr>'2.代表事業者_2'!Print_Area</vt:lpstr>
      <vt:lpstr>'3.共同事業者'!Print_Area</vt:lpstr>
      <vt:lpstr>'4.グループ申請'!Print_Area</vt:lpstr>
      <vt:lpstr>'5.代表事業者2_1者(1年目)'!Print_Area</vt:lpstr>
      <vt:lpstr>'5.役割分担'!Print_Area</vt:lpstr>
      <vt:lpstr>'6.代表事業者2_1者(2年目)'!Print_Area</vt:lpstr>
      <vt:lpstr>'7.代表事業者2_1者(3年目)'!Print_Area</vt:lpstr>
      <vt:lpstr>'8.代表事業者2_1者(合計)'!Print_Area</vt:lpstr>
      <vt:lpstr>'9.代表事業者2_2者(1年目)'!Print_Area</vt:lpstr>
      <vt:lpstr>'CO2削減計画書表紙(CO2削減効果)'!Print_Area</vt:lpstr>
      <vt:lpstr>'CO2排出量計算書表紙(基準年度活動量)'!Print_Area</vt:lpstr>
      <vt:lpstr>'基準年度活動量(工場・事業場全体)'!Print_Area</vt:lpstr>
      <vt:lpstr>'基準年度活動量(主要システム系統)'!Print_Area</vt:lpstr>
      <vt:lpstr>'記入上の注意(複数年度2者)'!Print_Area</vt:lpstr>
      <vt:lpstr>事業のパラメータ!Print_Area</vt:lpstr>
      <vt:lpstr>自主的対策概要!Print_Area</vt:lpstr>
      <vt:lpstr>'対策概要　導入前後設備'!Print_Area</vt:lpstr>
      <vt:lpstr>対策個票1!Print_Area</vt:lpstr>
      <vt:lpstr>対策個票10!Print_Area</vt:lpstr>
      <vt:lpstr>対策個票2!Print_Area</vt:lpstr>
      <vt:lpstr>対策個票3!Print_Area</vt:lpstr>
      <vt:lpstr>対策個票4!Print_Area</vt:lpstr>
      <vt:lpstr>対策個票5!Print_Area</vt:lpstr>
      <vt:lpstr>対策個票6!Print_Area</vt:lpstr>
      <vt:lpstr>対策個票7!Print_Area</vt:lpstr>
      <vt:lpstr>対策個票8!Print_Area</vt:lpstr>
      <vt:lpstr>対策個票9!Print_Area</vt:lpstr>
      <vt:lpstr>対策個票まとめ!Print_Area</vt:lpstr>
      <vt:lpstr>導入前後比較図!Print_Area</vt:lpstr>
      <vt:lpstr>表紙様式第1別紙!Print_Area</vt:lpstr>
      <vt:lpstr>'別添1.敷地境界(グループ申請)'!Print_Area</vt:lpstr>
      <vt:lpstr>'別添1.敷地境界(代表事業者_1)'!Print_Area</vt:lpstr>
      <vt:lpstr>'別添1.敷地境界(代表事業者_2)'!Print_Area</vt:lpstr>
      <vt:lpstr>別添2.その他の審査項目!Print_Area</vt:lpstr>
      <vt:lpstr>'別添3.LD-Tech'!Print_Area</vt:lpstr>
      <vt:lpstr>別添4.他の補助事業!Print_Area</vt:lpstr>
      <vt:lpstr>本事業の概要!Print_Area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PC24</dc:creator>
  <cp:lastModifiedBy>知幸 林</cp:lastModifiedBy>
  <cp:lastPrinted>2026-03-17T03:45:43Z</cp:lastPrinted>
  <dcterms:created xsi:type="dcterms:W3CDTF">2021-08-13T03:59:24Z</dcterms:created>
  <dcterms:modified xsi:type="dcterms:W3CDTF">2026-03-31T02:35:27Z</dcterms:modified>
</cp:coreProperties>
</file>